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/>
  <mc:AlternateContent xmlns:mc="http://schemas.openxmlformats.org/markup-compatibility/2006">
    <mc:Choice Requires="x15">
      <x15ac:absPath xmlns:x15ac="http://schemas.microsoft.com/office/spreadsheetml/2010/11/ac" url="/Users/yl7494hq/Desktop/"/>
    </mc:Choice>
  </mc:AlternateContent>
  <xr:revisionPtr revIDLastSave="0" documentId="8_{13228E71-0487-9A41-B711-7FB26647D5E5}" xr6:coauthVersionLast="47" xr6:coauthVersionMax="47" xr10:uidLastSave="{00000000-0000-0000-0000-000000000000}"/>
  <workbookProtection workbookAlgorithmName="SHA-512" workbookHashValue="CQaok9XfAshOlpARJdfdcofsSn7i+TA1m7r6Ly8hU+KesX7UrAPWjrvxzn8z/vDGHSD/lQJ6iRJrjlB9H6ejNA==" workbookSaltValue="nOmLt3LrbJi93AzIvIAGSg==" workbookSpinCount="100000" lockStructure="1"/>
  <bookViews>
    <workbookView xWindow="41100" yWindow="1320" windowWidth="28500" windowHeight="16700" xr2:uid="{00000000-000D-0000-FFFF-FFFF00000000}"/>
  </bookViews>
  <sheets>
    <sheet name="Official Calendar" sheetId="1" r:id="rId1"/>
  </sheets>
  <definedNames>
    <definedName name="_Hlk86928985" localSheetId="0">'Official Calendar'!$B$275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4" i="1" l="1"/>
  <c r="B43" i="1"/>
  <c r="B42" i="1"/>
  <c r="B41" i="1"/>
  <c r="Y39" i="1"/>
  <c r="X39" i="1"/>
  <c r="W39" i="1"/>
  <c r="V39" i="1"/>
  <c r="U39" i="1"/>
  <c r="T39" i="1"/>
  <c r="T31" i="1" s="1"/>
  <c r="AB31" i="1" s="1"/>
  <c r="Y19" i="1"/>
  <c r="X19" i="1"/>
  <c r="W19" i="1"/>
  <c r="V19" i="1"/>
  <c r="U19" i="1"/>
  <c r="T19" i="1"/>
  <c r="T11" i="1" s="1"/>
  <c r="AB18" i="1" l="1"/>
  <c r="AB32" i="1" s="1"/>
  <c r="B45" i="1"/>
</calcChain>
</file>

<file path=xl/sharedStrings.xml><?xml version="1.0" encoding="utf-8"?>
<sst xmlns="http://schemas.openxmlformats.org/spreadsheetml/2006/main" count="379" uniqueCount="260">
  <si>
    <t>Week</t>
  </si>
  <si>
    <t>August 2026</t>
  </si>
  <si>
    <t>September 2026</t>
  </si>
  <si>
    <t>October 2026</t>
  </si>
  <si>
    <t>Su</t>
  </si>
  <si>
    <t>Mo</t>
  </si>
  <si>
    <t>Tu</t>
  </si>
  <si>
    <t>We</t>
  </si>
  <si>
    <t>Th</t>
  </si>
  <si>
    <t>Fr</t>
  </si>
  <si>
    <t>Sa</t>
  </si>
  <si>
    <t>7§</t>
  </si>
  <si>
    <t>14
APR</t>
  </si>
  <si>
    <t>15 FSA</t>
  </si>
  <si>
    <t>16 FSA</t>
  </si>
  <si>
    <t>19   D/F</t>
  </si>
  <si>
    <t>20 D/F</t>
  </si>
  <si>
    <t>21 FSA</t>
  </si>
  <si>
    <t>22 
PATH</t>
  </si>
  <si>
    <t>26
EPD</t>
  </si>
  <si>
    <t>4§</t>
  </si>
  <si>
    <t>Contractual Holiday</t>
  </si>
  <si>
    <t>November 2026</t>
  </si>
  <si>
    <t>December 2026</t>
  </si>
  <si>
    <t>Class Day</t>
  </si>
  <si>
    <t>5*</t>
  </si>
  <si>
    <t>Finals</t>
  </si>
  <si>
    <t>DD - Duty Day</t>
  </si>
  <si>
    <t>11§</t>
  </si>
  <si>
    <t>FSA - Faculty Self-Assigned</t>
  </si>
  <si>
    <t>14*</t>
  </si>
  <si>
    <t>15*</t>
  </si>
  <si>
    <t>16*</t>
  </si>
  <si>
    <t>17*</t>
  </si>
  <si>
    <t>18*</t>
  </si>
  <si>
    <t>19*</t>
  </si>
  <si>
    <t>2   D/F</t>
  </si>
  <si>
    <t>Half DD / Half FSA</t>
  </si>
  <si>
    <t>25
APR</t>
  </si>
  <si>
    <t>26§</t>
  </si>
  <si>
    <t>27§</t>
  </si>
  <si>
    <t>23 GD</t>
  </si>
  <si>
    <t>25§</t>
  </si>
  <si>
    <t>1 GD</t>
  </si>
  <si>
    <t>Grades Due</t>
  </si>
  <si>
    <t>M</t>
  </si>
  <si>
    <t>T</t>
  </si>
  <si>
    <t>W</t>
  </si>
  <si>
    <t>H</t>
  </si>
  <si>
    <t>F</t>
  </si>
  <si>
    <t>S</t>
  </si>
  <si>
    <t>January 2027</t>
  </si>
  <si>
    <t>February 2027</t>
  </si>
  <si>
    <t>March 2027</t>
  </si>
  <si>
    <t>1§</t>
  </si>
  <si>
    <t>6   D/F</t>
  </si>
  <si>
    <t>7   D/F</t>
  </si>
  <si>
    <t>8 FSA</t>
  </si>
  <si>
    <t>15§</t>
  </si>
  <si>
    <t>18§</t>
  </si>
  <si>
    <t>23 
DD</t>
  </si>
  <si>
    <t>April 2027</t>
  </si>
  <si>
    <t>May 2027</t>
  </si>
  <si>
    <t>2§</t>
  </si>
  <si>
    <t>8
EPD</t>
  </si>
  <si>
    <t>9
APR</t>
  </si>
  <si>
    <t>5 APR</t>
  </si>
  <si>
    <t>6*</t>
  </si>
  <si>
    <t>7*</t>
  </si>
  <si>
    <t>8*</t>
  </si>
  <si>
    <t>10*</t>
  </si>
  <si>
    <t>11*</t>
  </si>
  <si>
    <t>12*</t>
  </si>
  <si>
    <t>17 GD</t>
  </si>
  <si>
    <t>4   D/F</t>
  </si>
  <si>
    <t>Grades due</t>
  </si>
  <si>
    <t>31§</t>
  </si>
  <si>
    <t>Key</t>
  </si>
  <si>
    <t>Major Religious Holidays (Class Days)</t>
  </si>
  <si>
    <t>Holiday</t>
  </si>
  <si>
    <t>Rosh Ha'Shanna: Evening 9/11 - 9/13</t>
  </si>
  <si>
    <t>Yom Kippur: Evening 9/20 - 9/21</t>
  </si>
  <si>
    <t>DD - Duty Day/All College Day</t>
  </si>
  <si>
    <t>Ramadan: 2/7 - 3/8</t>
  </si>
  <si>
    <t>FSA - Faculty Self-Assigned Day</t>
  </si>
  <si>
    <t>Eid Ul-Fitr: Evening 3/9 - 3/10</t>
  </si>
  <si>
    <t>Passover: Evening 3/21 - 3/29</t>
  </si>
  <si>
    <t>GD</t>
  </si>
  <si>
    <t>Full semester course grades are due at noon on this day</t>
  </si>
  <si>
    <t>Good Friday: 3/26</t>
  </si>
  <si>
    <t>SB</t>
  </si>
  <si>
    <t>Spring Break. No classes are held during spring break, faculty are off-contract</t>
  </si>
  <si>
    <t>FSA</t>
  </si>
  <si>
    <t>Faculty Self-Assigned day. FSA days are for faculty to complete whatever work they need to do. Administration can NOT assign faculty to do any specific task on FSA days.</t>
  </si>
  <si>
    <t>DD</t>
  </si>
  <si>
    <t>Duty Day: faculty perform duties as assigned by administration.</t>
  </si>
  <si>
    <t>APR</t>
  </si>
  <si>
    <t>Assessment and Program Review Duty Day.</t>
  </si>
  <si>
    <t>EPD</t>
  </si>
  <si>
    <t>All Employee Professional Development Duty Day.  ALL employees participate in administratively assigned duties.</t>
  </si>
  <si>
    <t>Grades Due: grades for courses that run the entire length of the semester are due by noon on this date.</t>
  </si>
  <si>
    <t>Com</t>
  </si>
  <si>
    <t>Commencement Duty Day. All employees are assigned to attend graduation.</t>
  </si>
  <si>
    <t>Path</t>
  </si>
  <si>
    <t>Pathways day: September is Student Facing, February is Internal Only</t>
  </si>
  <si>
    <t>Half Semester Classes</t>
  </si>
  <si>
    <t>Fall</t>
  </si>
  <si>
    <t>First-Half: Aug 24-Oct 14</t>
  </si>
  <si>
    <t>Second-Half: Oct 19 - Dec 18</t>
  </si>
  <si>
    <t>Spring</t>
  </si>
  <si>
    <t>First-Half: Jan 11 - Mar 6</t>
  </si>
  <si>
    <t>Second-Half: March 15- May 12</t>
  </si>
  <si>
    <t>14 FSA</t>
  </si>
  <si>
    <t>2026-2027 Calendar - Important Dates</t>
  </si>
  <si>
    <t>Monday, August 17,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</si>
  <si>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Extended Student Services Hours, 8am-6:00pm</t>
    </r>
  </si>
  <si>
    <t>Tuesday, August 18,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</si>
  <si>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Extended Student Services Hours, 8am-6:00 pm</t>
    </r>
  </si>
  <si>
    <t xml:space="preserve">Wednesday, August 19, 2026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</si>
  <si>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Windows &amp; Phones Closed 8am-10am: All Campus Meeting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</si>
  <si>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 Services Hours, 10am-6:00pm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</si>
  <si>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Faculty Half Duty Day – Faculty Only</t>
    </r>
  </si>
  <si>
    <t>Thursday, August 20, 2026</t>
  </si>
  <si>
    <t>Friday, August 21,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</si>
  <si>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Faculty Self Assigned Day (FSA)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</si>
  <si>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 Services 8am-4:30pm</t>
    </r>
  </si>
  <si>
    <t>Saturday, August 22,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</si>
  <si>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Saturday Student Services Hours, 8:30am-12:30pm</t>
    </r>
  </si>
  <si>
    <t>Monday, August 24, 2026 – Wednesday, August 26,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</si>
  <si>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First Day of Classes, Monday, August 24, 2026</t>
    </r>
  </si>
  <si>
    <t>Monday, September 7,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</si>
  <si>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Labor Day Holiday – Campus Closed</t>
    </r>
  </si>
  <si>
    <t>Friday, September 11,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</si>
  <si>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Fire Drill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</si>
  <si>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Technology Free Friday</t>
    </r>
  </si>
  <si>
    <t>Tuesday, September 22,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</si>
  <si>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Pathways Day – Student Event (All day)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</si>
  <si>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NHCC Classes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</si>
  <si>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Offices and windows are closed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</si>
  <si>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All Required In-Person</t>
    </r>
  </si>
  <si>
    <r>
      <t>·</t>
    </r>
    <r>
      <rPr>
        <sz val="7"/>
        <color rgb="FF7030A0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Library, Tutoring and special services closed</t>
    </r>
  </si>
  <si>
    <t>Saturday, October 10, 2026</t>
  </si>
  <si>
    <t>Wednesday October 14,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</si>
  <si>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Program Review Day – All Student Affairs &amp; Faculty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</si>
  <si>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Offices and windows closed (No late hours)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</si>
  <si>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Library, Tutoring, and special services closed</t>
    </r>
  </si>
  <si>
    <t>Thursday, October 15, 2026 – Friday, October 16, 2026 (MEA)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</si>
  <si>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FSA Days – Faculty only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</si>
  <si>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NHCC classes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</si>
  <si>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Offices and windows are open 8am-4:30pm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</si>
  <si>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 Open (Tutoring limited availability) 9:00 am-3:00 pm</t>
    </r>
  </si>
  <si>
    <t>Monday, October 26, 2026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</si>
  <si>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EPD – Employee Professional Development Day – All Employees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</si>
  <si>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All Employees Required In Person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</si>
  <si>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No NHCC classes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</si>
  <si>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Offices, windows, and library, tutoring closed. No evening hours.</t>
    </r>
  </si>
  <si>
    <t>Wednesday, November 11,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</si>
  <si>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Veterans Day Holiday, Campus Closed</t>
    </r>
  </si>
  <si>
    <t>Friday, November 13,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</si>
  <si>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P.A. System Testing</t>
    </r>
  </si>
  <si>
    <t>Saturday, November 21, 2026</t>
  </si>
  <si>
    <t>Wednesday, November 25,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</si>
  <si>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Classes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</si>
  <si>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Offices, Windows, Library, Tutoring &amp; Special Services closed to public. 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</si>
  <si>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Program Review Day – Faculty &amp; Student Services. 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</si>
  <si>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All Faculty &amp; Staff Remote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</si>
  <si>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 xml:space="preserve">Student Affairs Program Review from 8:00 -12:00 pm only 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</si>
  <si>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Offices work &amp; collaboration time 1:00pm-4:30pm, No evening hours.</t>
    </r>
  </si>
  <si>
    <t>Thursday - Friday, November 26-27,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</si>
  <si>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Thanksgiving Holiday, Campus Closed</t>
    </r>
  </si>
  <si>
    <t>Monday, December 14,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</si>
  <si>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Finals begin</t>
    </r>
  </si>
  <si>
    <t>Saturday, December 19,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</si>
  <si>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Finals end</t>
    </r>
  </si>
  <si>
    <t>Monday, December 21, 2026-Friday, January 1,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</si>
  <si>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Evening Hours. Student Services 8am-4:30pm.</t>
    </r>
  </si>
  <si>
    <t>Monday, December 21,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</si>
  <si>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Winter Break - no classes until January 11</t>
    </r>
    <r>
      <rPr>
        <vertAlign val="superscript"/>
        <sz val="11"/>
        <color theme="1"/>
        <rFont val="Calibri"/>
        <family val="2"/>
        <scheme val="minor"/>
      </rPr>
      <t>th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</si>
  <si>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Faculty Self Assigned Day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</si>
  <si>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Windows and Offices open 8am-4:30pm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</si>
  <si>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Learning Resource Center (LRC) services closed in person- Limited virtual services available</t>
    </r>
  </si>
  <si>
    <t>Tuesday, December 22,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</si>
  <si>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late nights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</si>
  <si>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Learning Resource Center (LRC) services closed in person- Limited virtual services available </t>
    </r>
  </si>
  <si>
    <t xml:space="preserve">Wednesday December 23, 2026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</si>
  <si>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Grades due at Noon</t>
    </r>
  </si>
  <si>
    <t>Wednesday December 23, 2026</t>
  </si>
  <si>
    <t>Thursday, December 24, 2026 (Remote Services Only)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</si>
  <si>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All windows and offices are closed for in-person visits.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</si>
  <si>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Virtual services available from 8:00 AM to 4:30 PM</t>
    </r>
  </si>
  <si>
    <t>Friday, December 25,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</si>
  <si>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Campus Closed (Holiday Observed)</t>
    </r>
    <r>
      <rPr>
        <b/>
        <sz val="11"/>
        <color theme="1"/>
        <rFont val="Calibri"/>
        <family val="2"/>
        <scheme val="minor"/>
      </rPr>
      <t xml:space="preserve"> </t>
    </r>
  </si>
  <si>
    <t>Monday, December 28- Wednesday, December 30, 2026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</si>
  <si>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No Late Nights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</si>
  <si>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Learning Resource Center (LRC) open 8:00 am -4:30 pm</t>
    </r>
  </si>
  <si>
    <t>Thursday, December 31, 2026 (Remote Services Only)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</si>
  <si>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Virtual services are available from 8:00 AM to 4:30 PM</t>
    </r>
  </si>
  <si>
    <t>Friday, January 1, 2027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</si>
  <si>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Campus Closed (New Year’s Holiday)</t>
    </r>
  </si>
  <si>
    <t>Monday, January 4, 2027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</si>
  <si>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Library, Tutoring and special services open 8:00-4:30 pm</t>
    </r>
  </si>
  <si>
    <t>Tuesday, January 5, 2027</t>
  </si>
  <si>
    <t>Wednesday, January 6,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</si>
  <si>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Extended Student Services, Windows open 10am-6:00pm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</si>
  <si>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Windows Closed 8am-10am: All Campus Meeting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</si>
  <si>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Library, Tutoring and special services open 10:00-4:30 pm</t>
    </r>
  </si>
  <si>
    <t>Thursday, January 7, 2027</t>
  </si>
  <si>
    <t>Friday, January 8, 2027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</si>
  <si>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Student Service Hours 8am-4:30pm</t>
    </r>
  </si>
  <si>
    <t>Saturday, January 9, 2027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</si>
  <si>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Saturday Student Services Hours, 8:30am-12:30 pm</t>
    </r>
  </si>
  <si>
    <t>Monday, January 11, 2027 – Wednesday, January 13, 2027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</si>
  <si>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First Day of Classes, Monday, January 11</t>
    </r>
    <r>
      <rPr>
        <vertAlign val="superscript"/>
        <sz val="11"/>
        <color theme="1"/>
        <rFont val="Calibri"/>
        <family val="2"/>
        <scheme val="minor"/>
      </rPr>
      <t>th</t>
    </r>
  </si>
  <si>
    <t>Monday, January 18,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</si>
  <si>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Martin Luther King Jr Day Holiday, Campus Closed</t>
    </r>
  </si>
  <si>
    <t>Friday, February 5,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</si>
  <si>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Technology Free Friday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</si>
  <si>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P.A. System Testing</t>
    </r>
  </si>
  <si>
    <t>Monday, February 15,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</si>
  <si>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President’s Day Holiday, Campus Closed</t>
    </r>
  </si>
  <si>
    <t>Tuesday, February 23, 2027 (Employee Development Day)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</si>
  <si>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Employee Only Development Day - Guided Learning Pathways Themed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</si>
  <si>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Library, Tutoring and special services closed</t>
    </r>
  </si>
  <si>
    <t>Saturday, February 27, 2027</t>
  </si>
  <si>
    <t>Monday, March 8, 2027 – Friday, March 12, 2027 (Spring Break)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</si>
  <si>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Offices and Windows open 8:00am-4:30pm. No evening hours.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</si>
  <si>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Learning Resource Center (LRC) services closed in person- Limited Services available 8:00-4:30</t>
    </r>
  </si>
  <si>
    <t xml:space="preserve">Thursday, April 8, 2027 (Employee Professional Development Day &amp; Open House) 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</si>
  <si>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No NHCC Classes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</si>
  <si>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All Employees Required In Person from 10:00-6:30</t>
    </r>
  </si>
  <si>
    <r>
      <t>§</t>
    </r>
    <r>
      <rPr>
        <sz val="7"/>
        <color theme="1"/>
        <rFont val="Times New Roman"/>
        <family val="1"/>
      </rPr>
      <t xml:space="preserve">  </t>
    </r>
    <r>
      <rPr>
        <sz val="11"/>
        <color theme="1"/>
        <rFont val="Calibri"/>
        <family val="2"/>
        <scheme val="minor"/>
      </rPr>
      <t>Employee Recognition Ceremony &amp; Duty Day Activities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</si>
  <si>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Employee Open House Participation 3:00-6:15</t>
    </r>
  </si>
  <si>
    <r>
      <t>o</t>
    </r>
    <r>
      <rPr>
        <sz val="7"/>
        <color theme="1"/>
        <rFont val="Times New Roman"/>
        <family val="1"/>
      </rPr>
      <t xml:space="preserve">   </t>
    </r>
    <r>
      <rPr>
        <sz val="11"/>
        <color theme="1"/>
        <rFont val="Calibri"/>
        <family val="2"/>
        <scheme val="minor"/>
      </rPr>
      <t>Library Open 3:00 pm -6:00 pm</t>
    </r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</si>
  <si>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Offices and Windows Closed</t>
    </r>
  </si>
  <si>
    <t>Friday, April 9, 2027 (Program Review &amp; Employee Recognition)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</si>
  <si>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All Offices and Windows Closed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</si>
  <si>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Program Review Day – Faculty &amp; Student Services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</si>
  <si>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All Employees Required In Person from 8:00 am -4:30 pm</t>
    </r>
  </si>
  <si>
    <t>Thursday, April 15,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</si>
  <si>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Tornado Drill</t>
    </r>
    <r>
      <rPr>
        <b/>
        <sz val="11"/>
        <color theme="1"/>
        <rFont val="Calibri"/>
        <family val="2"/>
        <scheme val="minor"/>
      </rPr>
      <t xml:space="preserve"> </t>
    </r>
  </si>
  <si>
    <t>Friday, April 16, 2027</t>
  </si>
  <si>
    <t xml:space="preserve">Saturday April 17, 2027 </t>
  </si>
  <si>
    <t xml:space="preserve">Wednesday, May 5, 2027 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</si>
  <si>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Program Review Day – Faculty Only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</si>
  <si>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All Offices &amp; Windows Open 8:00-6:00 schedule as usual</t>
    </r>
  </si>
  <si>
    <t>Thursday, May 6,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</si>
  <si>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Finals begin</t>
    </r>
  </si>
  <si>
    <t>Wednesday May 12, 2027</t>
  </si>
  <si>
    <r>
      <t>•</t>
    </r>
    <r>
      <rPr>
        <sz val="7"/>
        <color theme="1"/>
        <rFont val="Times New Roman"/>
        <family val="1"/>
      </rPr>
      <t xml:space="preserve">      </t>
    </r>
    <r>
      <rPr>
        <sz val="11"/>
        <color theme="1"/>
        <rFont val="Calibri"/>
        <family val="2"/>
        <scheme val="minor"/>
      </rPr>
      <t>Finals end</t>
    </r>
  </si>
  <si>
    <t>Thursday May 13, 2027 (Commencement Day!)</t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</si>
  <si>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Commencement (TBD)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</si>
  <si>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Faculty Duty Day</t>
    </r>
  </si>
  <si>
    <t>Details to follow</t>
  </si>
  <si>
    <r>
      <t>Thursday May 13, 2027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Limited Hours Due to Commencement (Open 10:00am -1:00pm)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</si>
  <si>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Limited services hours offered today due to commencement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</si>
  <si>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The following offices will be open from 10:00am -1:00 pm: Admissions, Records &amp; Registration, Financial Aid, Advising, Accounting &amp; Fees,  Tutoring, Library, CARE Center and Access Services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</si>
  <si>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Testing will be available 8:30 am - 4:00 pm for walk-ins and appointment </t>
    </r>
  </si>
  <si>
    <r>
      <t>·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 xml:space="preserve">Student Life will be </t>
    </r>
    <r>
      <rPr>
        <i/>
        <sz val="11"/>
        <color theme="1"/>
        <rFont val="Calibri"/>
        <family val="2"/>
        <scheme val="minor"/>
      </rPr>
      <t>closed all day</t>
    </r>
    <r>
      <rPr>
        <sz val="11"/>
        <color theme="1"/>
        <rFont val="Calibri"/>
        <family val="2"/>
        <scheme val="minor"/>
      </rPr>
      <t xml:space="preserve"> to prepare for Commencement </t>
    </r>
  </si>
  <si>
    <t>Employees, please see your supervisor for individual schedules</t>
  </si>
  <si>
    <t>13 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</si>
</sst>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b/>
      <sz val="12"/>
      <color rgb="FFED0000"/>
      <name val="Arial"/>
      <family val="2"/>
    </font>
    <font>
      <b/>
      <sz val="11"/>
      <color rgb="FFED0000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sz val="8"/>
      <color theme="0"/>
      <name val="Arial"/>
      <family val="2"/>
    </font>
    <font>
      <sz val="8"/>
      <name val="Arial"/>
      <family val="2"/>
    </font>
    <font>
      <sz val="7"/>
      <color theme="0"/>
      <name val="Arial"/>
      <family val="2"/>
    </font>
    <font>
      <sz val="8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b/>
      <u/>
      <sz val="12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7030A0"/>
      <name val="Calibri"/>
      <family val="2"/>
      <scheme val="minor"/>
    </font>
    <font>
      <sz val="11"/>
      <color theme="1"/>
      <name val="Symbol"/>
      <charset val="2"/>
    </font>
    <font>
      <sz val="7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sz val="11"/>
      <color rgb="FF7030A0"/>
      <name val="Symbol"/>
      <charset val="2"/>
    </font>
    <font>
      <sz val="7"/>
      <color rgb="FF7030A0"/>
      <name val="Times New Roman"/>
      <family val="1"/>
    </font>
    <font>
      <sz val="11"/>
      <color rgb="FF7030A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ourier New"/>
      <family val="1"/>
    </font>
    <font>
      <vertAlign val="superscript"/>
      <sz val="11"/>
      <color theme="1"/>
      <name val="Calibri"/>
      <family val="2"/>
      <scheme val="minor"/>
    </font>
    <font>
      <sz val="11"/>
      <color theme="1"/>
      <name val="Wingdings"/>
      <charset val="2"/>
    </font>
    <font>
      <sz val="10"/>
      <color theme="1"/>
      <name val="Symbol"/>
      <charset val="2"/>
    </font>
    <font>
      <i/>
      <sz val="11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3A89B"/>
        <bgColor indexed="64"/>
      </patternFill>
    </fill>
    <fill>
      <patternFill patternType="solid">
        <fgColor rgb="FFFFFF8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7FFFF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/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theme="0" tint="-0.499984740745262"/>
      </left>
      <right/>
      <top style="hair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9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7" fillId="5" borderId="18" xfId="0" applyFont="1" applyFill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9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5" borderId="16" xfId="0" applyFont="1" applyFill="1" applyBorder="1" applyAlignment="1">
      <alignment horizontal="center" vertical="center"/>
    </xf>
    <xf numFmtId="0" fontId="11" fillId="9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0" fontId="10" fillId="0" borderId="0" xfId="0" applyFont="1" applyAlignment="1">
      <alignment horizontal="centerContinuous"/>
    </xf>
    <xf numFmtId="0" fontId="11" fillId="0" borderId="0" xfId="0" applyFont="1"/>
    <xf numFmtId="0" fontId="11" fillId="2" borderId="0" xfId="0" applyFont="1" applyFill="1"/>
    <xf numFmtId="0" fontId="14" fillId="6" borderId="2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4" fillId="6" borderId="2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4" fillId="6" borderId="5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/>
    </xf>
    <xf numFmtId="0" fontId="13" fillId="13" borderId="2" xfId="0" applyFont="1" applyFill="1" applyBorder="1" applyAlignment="1">
      <alignment horizontal="center" vertical="center" wrapText="1"/>
    </xf>
    <xf numFmtId="0" fontId="13" fillId="13" borderId="1" xfId="0" applyFont="1" applyFill="1" applyBorder="1" applyAlignment="1">
      <alignment horizontal="center" vertical="center" wrapText="1"/>
    </xf>
    <xf numFmtId="0" fontId="14" fillId="7" borderId="21" xfId="0" applyFont="1" applyFill="1" applyBorder="1" applyAlignment="1">
      <alignment horizontal="center" vertical="center" wrapText="1"/>
    </xf>
    <xf numFmtId="0" fontId="14" fillId="12" borderId="4" xfId="0" applyFont="1" applyFill="1" applyBorder="1" applyAlignment="1">
      <alignment horizontal="center" vertical="center" wrapText="1"/>
    </xf>
    <xf numFmtId="0" fontId="18" fillId="0" borderId="0" xfId="0" applyFont="1"/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20" fillId="0" borderId="6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164" fontId="11" fillId="0" borderId="0" xfId="0" applyNumberFormat="1" applyFont="1" applyAlignment="1">
      <alignment vertical="center"/>
    </xf>
    <xf numFmtId="0" fontId="20" fillId="0" borderId="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6" fillId="8" borderId="0" xfId="0" applyFont="1" applyFill="1" applyAlignment="1">
      <alignment horizontal="center" vertical="center"/>
    </xf>
    <xf numFmtId="0" fontId="13" fillId="13" borderId="0" xfId="0" applyFont="1" applyFill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19" fillId="0" borderId="0" xfId="0" applyFont="1"/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2" fillId="0" borderId="0" xfId="0" applyFont="1" applyAlignment="1">
      <alignment wrapText="1"/>
    </xf>
    <xf numFmtId="0" fontId="15" fillId="13" borderId="2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49" fontId="3" fillId="11" borderId="12" xfId="0" applyNumberFormat="1" applyFont="1" applyFill="1" applyBorder="1" applyAlignment="1">
      <alignment horizontal="centerContinuous" vertical="center"/>
    </xf>
    <xf numFmtId="49" fontId="3" fillId="11" borderId="13" xfId="0" applyNumberFormat="1" applyFont="1" applyFill="1" applyBorder="1" applyAlignment="1">
      <alignment horizontal="centerContinuous" vertical="center"/>
    </xf>
    <xf numFmtId="49" fontId="3" fillId="11" borderId="14" xfId="0" applyNumberFormat="1" applyFont="1" applyFill="1" applyBorder="1" applyAlignment="1">
      <alignment horizontal="centerContinuous" vertical="center"/>
    </xf>
    <xf numFmtId="0" fontId="11" fillId="9" borderId="0" xfId="0" applyFont="1" applyFill="1" applyAlignment="1">
      <alignment horizontal="centerContinuous"/>
    </xf>
    <xf numFmtId="0" fontId="11" fillId="6" borderId="0" xfId="0" applyFont="1" applyFill="1" applyAlignment="1">
      <alignment horizontal="centerContinuous"/>
    </xf>
    <xf numFmtId="0" fontId="11" fillId="7" borderId="0" xfId="0" applyFont="1" applyFill="1" applyAlignment="1">
      <alignment horizontal="centerContinuous"/>
    </xf>
    <xf numFmtId="0" fontId="7" fillId="5" borderId="0" xfId="0" applyFont="1" applyFill="1" applyAlignment="1">
      <alignment horizontal="centerContinuous" vertical="center"/>
    </xf>
    <xf numFmtId="0" fontId="11" fillId="8" borderId="0" xfId="0" applyFont="1" applyFill="1" applyAlignment="1">
      <alignment horizontal="centerContinuous"/>
    </xf>
    <xf numFmtId="0" fontId="14" fillId="10" borderId="2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" fillId="11" borderId="12" xfId="0" applyFont="1" applyFill="1" applyBorder="1" applyAlignment="1">
      <alignment horizontal="centerContinuous" vertical="center"/>
    </xf>
    <xf numFmtId="0" fontId="3" fillId="11" borderId="13" xfId="0" applyFont="1" applyFill="1" applyBorder="1" applyAlignment="1">
      <alignment horizontal="centerContinuous" vertical="center"/>
    </xf>
    <xf numFmtId="0" fontId="3" fillId="11" borderId="14" xfId="0" applyFont="1" applyFill="1" applyBorder="1" applyAlignment="1">
      <alignment horizontal="centerContinuous" vertical="center"/>
    </xf>
    <xf numFmtId="49" fontId="3" fillId="3" borderId="12" xfId="0" applyNumberFormat="1" applyFont="1" applyFill="1" applyBorder="1" applyAlignment="1">
      <alignment horizontal="centerContinuous" vertical="center"/>
    </xf>
    <xf numFmtId="49" fontId="3" fillId="3" borderId="13" xfId="0" applyNumberFormat="1" applyFont="1" applyFill="1" applyBorder="1" applyAlignment="1">
      <alignment horizontal="centerContinuous" vertical="center"/>
    </xf>
    <xf numFmtId="49" fontId="3" fillId="3" borderId="14" xfId="0" applyNumberFormat="1" applyFont="1" applyFill="1" applyBorder="1" applyAlignment="1">
      <alignment horizontal="centerContinuous"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left" vertical="center" indent="6"/>
    </xf>
    <xf numFmtId="0" fontId="26" fillId="0" borderId="0" xfId="0" applyFont="1" applyAlignment="1">
      <alignment vertical="center"/>
    </xf>
    <xf numFmtId="0" fontId="27" fillId="0" borderId="0" xfId="0" applyFont="1" applyAlignment="1">
      <alignment horizontal="left" vertical="center" indent="6"/>
    </xf>
    <xf numFmtId="0" fontId="30" fillId="0" borderId="0" xfId="0" applyFont="1" applyAlignment="1">
      <alignment vertical="center"/>
    </xf>
    <xf numFmtId="0" fontId="0" fillId="0" borderId="0" xfId="0" applyAlignment="1">
      <alignment horizontal="left" vertical="center" indent="6"/>
    </xf>
    <xf numFmtId="0" fontId="31" fillId="0" borderId="0" xfId="0" applyFont="1" applyAlignment="1">
      <alignment horizontal="left" vertical="center" indent="12"/>
    </xf>
    <xf numFmtId="0" fontId="29" fillId="0" borderId="0" xfId="0" applyFont="1" applyAlignment="1">
      <alignment horizontal="left" vertical="center" indent="6"/>
    </xf>
    <xf numFmtId="0" fontId="29" fillId="0" borderId="0" xfId="0" applyFont="1" applyAlignment="1">
      <alignment vertical="center"/>
    </xf>
    <xf numFmtId="0" fontId="33" fillId="0" borderId="0" xfId="0" applyFont="1" applyAlignment="1">
      <alignment horizontal="left" vertical="center" indent="15"/>
    </xf>
    <xf numFmtId="0" fontId="26" fillId="0" borderId="0" xfId="0" applyFont="1" applyAlignment="1">
      <alignment horizontal="left" vertical="center" indent="3"/>
    </xf>
    <xf numFmtId="0" fontId="34" fillId="0" borderId="0" xfId="0" applyFont="1" applyAlignment="1">
      <alignment horizontal="left" vertical="center" indent="9"/>
    </xf>
    <xf numFmtId="0" fontId="0" fillId="0" borderId="0" xfId="0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296"/>
  <sheetViews>
    <sheetView tabSelected="1" topLeftCell="A31" workbookViewId="0">
      <selection activeCell="N39" sqref="N39"/>
    </sheetView>
  </sheetViews>
  <sheetFormatPr baseColWidth="10" defaultColWidth="9.1640625" defaultRowHeight="26" customHeight="1" x14ac:dyDescent="0.2"/>
  <cols>
    <col min="1" max="1" width="7.5" style="1" customWidth="1"/>
    <col min="2" max="8" width="4.5" style="36" customWidth="1"/>
    <col min="9" max="9" width="4.5" style="37" customWidth="1"/>
    <col min="10" max="10" width="6.5" style="2" customWidth="1"/>
    <col min="11" max="18" width="4.5" style="36" customWidth="1"/>
    <col min="19" max="19" width="6.5" style="1" customWidth="1"/>
    <col min="20" max="26" width="4.5" style="36" customWidth="1"/>
    <col min="27" max="27" width="9.1640625" style="36" customWidth="1"/>
    <col min="28" max="16384" width="9.1640625" style="36"/>
  </cols>
  <sheetData>
    <row r="1" spans="1:26" ht="26" customHeight="1" thickBot="1" x14ac:dyDescent="0.25">
      <c r="A1" s="86"/>
    </row>
    <row r="2" spans="1:26" ht="26" customHeight="1" x14ac:dyDescent="0.15">
      <c r="A2" s="1" t="s">
        <v>0</v>
      </c>
      <c r="B2" s="92" t="s">
        <v>1</v>
      </c>
      <c r="C2" s="93"/>
      <c r="D2" s="93"/>
      <c r="E2" s="93"/>
      <c r="F2" s="93"/>
      <c r="G2" s="93"/>
      <c r="H2" s="94"/>
      <c r="I2" s="3"/>
      <c r="J2" s="1" t="s">
        <v>0</v>
      </c>
      <c r="K2" s="92" t="s">
        <v>2</v>
      </c>
      <c r="L2" s="93"/>
      <c r="M2" s="93"/>
      <c r="N2" s="93"/>
      <c r="O2" s="93"/>
      <c r="P2" s="93"/>
      <c r="Q2" s="94"/>
      <c r="S2" s="1" t="s">
        <v>0</v>
      </c>
      <c r="T2" s="92" t="s">
        <v>3</v>
      </c>
      <c r="U2" s="93"/>
      <c r="V2" s="93"/>
      <c r="W2" s="93"/>
      <c r="X2" s="93"/>
      <c r="Y2" s="93"/>
      <c r="Z2" s="94"/>
    </row>
    <row r="3" spans="1:26" ht="26" customHeight="1" x14ac:dyDescent="0.15">
      <c r="B3" s="65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66" t="s">
        <v>10</v>
      </c>
      <c r="I3" s="5"/>
      <c r="J3" s="6"/>
      <c r="K3" s="65" t="s">
        <v>4</v>
      </c>
      <c r="L3" s="4" t="s">
        <v>5</v>
      </c>
      <c r="M3" s="4" t="s">
        <v>6</v>
      </c>
      <c r="N3" s="4" t="s">
        <v>7</v>
      </c>
      <c r="O3" s="4" t="s">
        <v>8</v>
      </c>
      <c r="P3" s="4" t="s">
        <v>9</v>
      </c>
      <c r="Q3" s="66" t="s">
        <v>10</v>
      </c>
      <c r="T3" s="65" t="s">
        <v>4</v>
      </c>
      <c r="U3" s="4" t="s">
        <v>5</v>
      </c>
      <c r="V3" s="4" t="s">
        <v>6</v>
      </c>
      <c r="W3" s="4" t="s">
        <v>7</v>
      </c>
      <c r="X3" s="4" t="s">
        <v>8</v>
      </c>
      <c r="Y3" s="4" t="s">
        <v>9</v>
      </c>
      <c r="Z3" s="66" t="s">
        <v>10</v>
      </c>
    </row>
    <row r="4" spans="1:26" ht="26" customHeight="1" x14ac:dyDescent="0.15">
      <c r="B4" s="26"/>
      <c r="C4" s="7"/>
      <c r="D4" s="7"/>
      <c r="E4" s="7"/>
      <c r="F4" s="7"/>
      <c r="G4" s="7"/>
      <c r="H4" s="30">
        <v>1</v>
      </c>
      <c r="I4" s="8"/>
      <c r="J4" s="6">
        <v>2</v>
      </c>
      <c r="K4" s="26"/>
      <c r="L4" s="7"/>
      <c r="M4" s="9">
        <v>1</v>
      </c>
      <c r="N4" s="9">
        <v>2</v>
      </c>
      <c r="O4" s="9">
        <v>3</v>
      </c>
      <c r="P4" s="9">
        <v>4</v>
      </c>
      <c r="Q4" s="31">
        <v>5</v>
      </c>
      <c r="S4" s="10"/>
      <c r="T4" s="26"/>
      <c r="U4" s="7"/>
      <c r="V4" s="7"/>
      <c r="W4" s="7"/>
      <c r="X4" s="9">
        <v>1</v>
      </c>
      <c r="Y4" s="9">
        <v>2</v>
      </c>
      <c r="Z4" s="31">
        <v>3</v>
      </c>
    </row>
    <row r="5" spans="1:26" ht="26" customHeight="1" x14ac:dyDescent="0.2">
      <c r="B5" s="27">
        <v>2</v>
      </c>
      <c r="C5" s="7">
        <v>3</v>
      </c>
      <c r="D5" s="7">
        <v>4</v>
      </c>
      <c r="E5" s="7">
        <v>5</v>
      </c>
      <c r="F5" s="7">
        <v>6</v>
      </c>
      <c r="G5" s="7">
        <v>7</v>
      </c>
      <c r="H5" s="30">
        <v>8</v>
      </c>
      <c r="I5" s="8"/>
      <c r="J5" s="6">
        <v>3</v>
      </c>
      <c r="K5" s="27">
        <v>6</v>
      </c>
      <c r="L5" s="17" t="s">
        <v>11</v>
      </c>
      <c r="M5" s="9">
        <v>8</v>
      </c>
      <c r="N5" s="9">
        <v>9</v>
      </c>
      <c r="O5" s="9">
        <v>10</v>
      </c>
      <c r="P5" s="9">
        <v>11</v>
      </c>
      <c r="Q5" s="31">
        <v>12</v>
      </c>
      <c r="S5" s="11">
        <v>7</v>
      </c>
      <c r="T5" s="27">
        <v>4</v>
      </c>
      <c r="U5" s="9">
        <v>5</v>
      </c>
      <c r="V5" s="9">
        <v>6</v>
      </c>
      <c r="W5" s="9">
        <v>7</v>
      </c>
      <c r="X5" s="9">
        <v>8</v>
      </c>
      <c r="Y5" s="9">
        <v>9</v>
      </c>
      <c r="Z5" s="31">
        <v>10</v>
      </c>
    </row>
    <row r="6" spans="1:26" ht="26" customHeight="1" x14ac:dyDescent="0.2">
      <c r="B6" s="27">
        <v>9</v>
      </c>
      <c r="C6" s="7">
        <v>10</v>
      </c>
      <c r="D6" s="7">
        <v>11</v>
      </c>
      <c r="E6" s="7">
        <v>12</v>
      </c>
      <c r="F6" s="7">
        <v>13</v>
      </c>
      <c r="G6" s="7">
        <v>14</v>
      </c>
      <c r="H6" s="30">
        <v>15</v>
      </c>
      <c r="I6" s="8"/>
      <c r="J6" s="6">
        <v>4</v>
      </c>
      <c r="K6" s="27">
        <v>13</v>
      </c>
      <c r="L6" s="9">
        <v>14</v>
      </c>
      <c r="M6" s="9">
        <v>15</v>
      </c>
      <c r="N6" s="9">
        <v>16</v>
      </c>
      <c r="O6" s="9">
        <v>17</v>
      </c>
      <c r="P6" s="9">
        <v>18</v>
      </c>
      <c r="Q6" s="31">
        <v>19</v>
      </c>
      <c r="S6" s="11">
        <v>8</v>
      </c>
      <c r="T6" s="27">
        <v>11</v>
      </c>
      <c r="U6" s="9">
        <v>12</v>
      </c>
      <c r="V6" s="9">
        <v>13</v>
      </c>
      <c r="W6" s="38" t="s">
        <v>12</v>
      </c>
      <c r="X6" s="39" t="s">
        <v>13</v>
      </c>
      <c r="Y6" s="39" t="s">
        <v>14</v>
      </c>
      <c r="Z6" s="30">
        <v>17</v>
      </c>
    </row>
    <row r="7" spans="1:26" ht="26" customHeight="1" x14ac:dyDescent="0.2">
      <c r="B7" s="27">
        <v>16</v>
      </c>
      <c r="C7" s="7">
        <v>17</v>
      </c>
      <c r="D7" s="7">
        <v>18</v>
      </c>
      <c r="E7" s="72" t="s">
        <v>15</v>
      </c>
      <c r="F7" s="72" t="s">
        <v>16</v>
      </c>
      <c r="G7" s="39" t="s">
        <v>17</v>
      </c>
      <c r="H7" s="30">
        <v>22</v>
      </c>
      <c r="I7" s="8"/>
      <c r="J7" s="6">
        <v>5</v>
      </c>
      <c r="K7" s="27">
        <v>20</v>
      </c>
      <c r="L7" s="9">
        <v>21</v>
      </c>
      <c r="M7" s="40" t="s">
        <v>18</v>
      </c>
      <c r="N7" s="9">
        <v>23</v>
      </c>
      <c r="O7" s="9">
        <v>24</v>
      </c>
      <c r="P7" s="9">
        <v>25</v>
      </c>
      <c r="Q7" s="31">
        <v>26</v>
      </c>
      <c r="S7" s="11">
        <v>9</v>
      </c>
      <c r="T7" s="27">
        <v>18</v>
      </c>
      <c r="U7" s="9">
        <v>19</v>
      </c>
      <c r="V7" s="9">
        <v>20</v>
      </c>
      <c r="W7" s="9">
        <v>21</v>
      </c>
      <c r="X7" s="9">
        <v>22</v>
      </c>
      <c r="Y7" s="9">
        <v>23</v>
      </c>
      <c r="Z7" s="31">
        <v>24</v>
      </c>
    </row>
    <row r="8" spans="1:26" ht="26" customHeight="1" thickBot="1" x14ac:dyDescent="0.25">
      <c r="A8" s="1">
        <v>1</v>
      </c>
      <c r="B8" s="27">
        <v>23</v>
      </c>
      <c r="C8" s="9">
        <v>24</v>
      </c>
      <c r="D8" s="9">
        <v>25</v>
      </c>
      <c r="E8" s="9">
        <v>26</v>
      </c>
      <c r="F8" s="9">
        <v>27</v>
      </c>
      <c r="G8" s="9">
        <v>28</v>
      </c>
      <c r="H8" s="31">
        <v>29</v>
      </c>
      <c r="I8" s="8"/>
      <c r="J8" s="6">
        <v>6</v>
      </c>
      <c r="K8" s="28">
        <v>27</v>
      </c>
      <c r="L8" s="18">
        <v>28</v>
      </c>
      <c r="M8" s="18">
        <v>29</v>
      </c>
      <c r="N8" s="18">
        <v>30</v>
      </c>
      <c r="O8" s="19"/>
      <c r="P8" s="19"/>
      <c r="Q8" s="29"/>
      <c r="S8" s="11">
        <v>10</v>
      </c>
      <c r="T8" s="28">
        <v>25</v>
      </c>
      <c r="U8" s="41" t="s">
        <v>19</v>
      </c>
      <c r="V8" s="18">
        <v>27</v>
      </c>
      <c r="W8" s="18">
        <v>28</v>
      </c>
      <c r="X8" s="18">
        <v>29</v>
      </c>
      <c r="Y8" s="18">
        <v>30</v>
      </c>
      <c r="Z8" s="85">
        <v>31</v>
      </c>
    </row>
    <row r="9" spans="1:26" ht="26" customHeight="1" thickBot="1" x14ac:dyDescent="0.2">
      <c r="A9" s="1">
        <v>2</v>
      </c>
      <c r="B9" s="28">
        <v>30</v>
      </c>
      <c r="C9" s="18">
        <v>31</v>
      </c>
      <c r="D9" s="19"/>
      <c r="E9" s="19"/>
      <c r="F9" s="19"/>
      <c r="G9" s="19"/>
      <c r="H9" s="29"/>
      <c r="I9" s="8"/>
      <c r="J9" s="6"/>
      <c r="S9" s="36"/>
    </row>
    <row r="10" spans="1:26" ht="26" customHeight="1" thickBot="1" x14ac:dyDescent="0.25">
      <c r="T10" s="64" t="s">
        <v>20</v>
      </c>
      <c r="U10" s="36" t="s">
        <v>21</v>
      </c>
    </row>
    <row r="11" spans="1:26" ht="26" customHeight="1" x14ac:dyDescent="0.2">
      <c r="B11" s="92" t="s">
        <v>22</v>
      </c>
      <c r="C11" s="93"/>
      <c r="D11" s="93"/>
      <c r="E11" s="93"/>
      <c r="F11" s="93"/>
      <c r="G11" s="93"/>
      <c r="H11" s="94"/>
      <c r="I11" s="3"/>
      <c r="K11" s="92" t="s">
        <v>23</v>
      </c>
      <c r="L11" s="93"/>
      <c r="M11" s="93"/>
      <c r="N11" s="93"/>
      <c r="O11" s="93"/>
      <c r="P11" s="93"/>
      <c r="Q11" s="94"/>
      <c r="T11" s="63">
        <f>SUM(T19:X19)</f>
        <v>70</v>
      </c>
      <c r="U11" s="42" t="s">
        <v>24</v>
      </c>
    </row>
    <row r="12" spans="1:26" ht="26" customHeight="1" x14ac:dyDescent="0.2">
      <c r="B12" s="24" t="s">
        <v>4</v>
      </c>
      <c r="C12" s="4" t="s">
        <v>5</v>
      </c>
      <c r="D12" s="4" t="s">
        <v>6</v>
      </c>
      <c r="E12" s="4" t="s">
        <v>7</v>
      </c>
      <c r="F12" s="4" t="s">
        <v>8</v>
      </c>
      <c r="G12" s="4" t="s">
        <v>9</v>
      </c>
      <c r="H12" s="66" t="s">
        <v>10</v>
      </c>
      <c r="I12" s="5"/>
      <c r="K12" s="65" t="s">
        <v>4</v>
      </c>
      <c r="L12" s="4" t="s">
        <v>5</v>
      </c>
      <c r="M12" s="4" t="s">
        <v>6</v>
      </c>
      <c r="N12" s="4" t="s">
        <v>7</v>
      </c>
      <c r="O12" s="4" t="s">
        <v>8</v>
      </c>
      <c r="P12" s="4" t="s">
        <v>9</v>
      </c>
      <c r="Q12" s="66" t="s">
        <v>10</v>
      </c>
      <c r="T12" s="32" t="s">
        <v>25</v>
      </c>
      <c r="U12" s="42" t="s">
        <v>26</v>
      </c>
      <c r="V12" s="42"/>
      <c r="X12" s="71"/>
      <c r="Y12" s="71"/>
      <c r="Z12" s="71"/>
    </row>
    <row r="13" spans="1:26" ht="26" customHeight="1" x14ac:dyDescent="0.2">
      <c r="A13" s="1">
        <v>11</v>
      </c>
      <c r="B13" s="22">
        <v>1</v>
      </c>
      <c r="C13" s="9">
        <v>2</v>
      </c>
      <c r="D13" s="9">
        <v>3</v>
      </c>
      <c r="E13" s="9">
        <v>4</v>
      </c>
      <c r="F13" s="9">
        <v>5</v>
      </c>
      <c r="G13" s="9">
        <v>6</v>
      </c>
      <c r="H13" s="31">
        <v>7</v>
      </c>
      <c r="I13" s="8"/>
      <c r="J13" s="2">
        <v>15</v>
      </c>
      <c r="K13" s="27"/>
      <c r="L13" s="7"/>
      <c r="M13" s="9">
        <v>1</v>
      </c>
      <c r="N13" s="9">
        <v>2</v>
      </c>
      <c r="O13" s="9">
        <v>3</v>
      </c>
      <c r="P13" s="9">
        <v>4</v>
      </c>
      <c r="Q13" s="31">
        <v>5</v>
      </c>
      <c r="T13" s="33">
        <v>4</v>
      </c>
      <c r="U13" s="42" t="s">
        <v>27</v>
      </c>
      <c r="V13" s="42"/>
      <c r="W13" s="43"/>
      <c r="X13" s="43"/>
      <c r="Y13" s="43"/>
      <c r="Z13" s="43"/>
    </row>
    <row r="14" spans="1:26" ht="26" customHeight="1" x14ac:dyDescent="0.2">
      <c r="A14" s="1">
        <v>12</v>
      </c>
      <c r="B14" s="22">
        <v>8</v>
      </c>
      <c r="C14" s="9">
        <v>9</v>
      </c>
      <c r="D14" s="9">
        <v>10</v>
      </c>
      <c r="E14" s="17" t="s">
        <v>28</v>
      </c>
      <c r="F14" s="9">
        <v>12</v>
      </c>
      <c r="G14" s="9">
        <v>13</v>
      </c>
      <c r="H14" s="31">
        <v>14</v>
      </c>
      <c r="I14" s="8"/>
      <c r="J14" s="2">
        <v>16</v>
      </c>
      <c r="K14" s="27">
        <v>6</v>
      </c>
      <c r="L14" s="9">
        <v>7</v>
      </c>
      <c r="M14" s="9">
        <v>8</v>
      </c>
      <c r="N14" s="9">
        <v>9</v>
      </c>
      <c r="O14" s="9">
        <v>10</v>
      </c>
      <c r="P14" s="9">
        <v>11</v>
      </c>
      <c r="Q14" s="31">
        <v>12</v>
      </c>
      <c r="T14" s="34">
        <v>4</v>
      </c>
      <c r="U14" s="42" t="s">
        <v>29</v>
      </c>
      <c r="V14" s="42"/>
      <c r="W14" s="42"/>
      <c r="X14" s="42"/>
      <c r="Y14" s="42"/>
      <c r="Z14" s="42"/>
    </row>
    <row r="15" spans="1:26" ht="26" customHeight="1" x14ac:dyDescent="0.2">
      <c r="A15" s="1">
        <v>13</v>
      </c>
      <c r="B15" s="22">
        <v>15</v>
      </c>
      <c r="C15" s="9">
        <v>16</v>
      </c>
      <c r="D15" s="9">
        <v>17</v>
      </c>
      <c r="E15" s="9">
        <v>18</v>
      </c>
      <c r="F15" s="9">
        <v>19</v>
      </c>
      <c r="G15" s="9">
        <v>20</v>
      </c>
      <c r="H15" s="31">
        <v>21</v>
      </c>
      <c r="I15" s="8"/>
      <c r="K15" s="27">
        <v>13</v>
      </c>
      <c r="L15" s="12" t="s">
        <v>30</v>
      </c>
      <c r="M15" s="12" t="s">
        <v>31</v>
      </c>
      <c r="N15" s="12" t="s">
        <v>32</v>
      </c>
      <c r="O15" s="12" t="s">
        <v>33</v>
      </c>
      <c r="P15" s="12" t="s">
        <v>34</v>
      </c>
      <c r="Q15" s="20" t="s">
        <v>35</v>
      </c>
      <c r="T15" s="62" t="s">
        <v>36</v>
      </c>
      <c r="U15" s="42" t="s">
        <v>37</v>
      </c>
      <c r="V15" s="42"/>
      <c r="Y15" s="42"/>
      <c r="Z15" s="42"/>
    </row>
    <row r="16" spans="1:26" ht="26" customHeight="1" x14ac:dyDescent="0.2">
      <c r="A16" s="1">
        <v>14</v>
      </c>
      <c r="B16" s="22">
        <v>22</v>
      </c>
      <c r="C16" s="9">
        <v>23</v>
      </c>
      <c r="D16" s="9">
        <v>24</v>
      </c>
      <c r="E16" s="44" t="s">
        <v>38</v>
      </c>
      <c r="F16" s="17" t="s">
        <v>39</v>
      </c>
      <c r="G16" s="17" t="s">
        <v>40</v>
      </c>
      <c r="H16" s="30">
        <v>28</v>
      </c>
      <c r="I16" s="8"/>
      <c r="K16" s="27">
        <v>20</v>
      </c>
      <c r="L16" s="39" t="s">
        <v>17</v>
      </c>
      <c r="M16" s="7">
        <v>22</v>
      </c>
      <c r="N16" s="84" t="s">
        <v>41</v>
      </c>
      <c r="O16" s="7">
        <v>24</v>
      </c>
      <c r="P16" s="17" t="s">
        <v>42</v>
      </c>
      <c r="Q16" s="30">
        <v>26</v>
      </c>
      <c r="T16" s="61" t="s">
        <v>43</v>
      </c>
      <c r="U16" s="36" t="s">
        <v>44</v>
      </c>
    </row>
    <row r="17" spans="1:28" ht="26" customHeight="1" thickBot="1" x14ac:dyDescent="0.25">
      <c r="A17" s="1">
        <v>15</v>
      </c>
      <c r="B17" s="23">
        <v>29</v>
      </c>
      <c r="C17" s="18">
        <v>30</v>
      </c>
      <c r="D17" s="19"/>
      <c r="E17" s="19"/>
      <c r="F17" s="19"/>
      <c r="G17" s="19"/>
      <c r="H17" s="25"/>
      <c r="I17" s="8"/>
      <c r="K17" s="28">
        <v>27</v>
      </c>
      <c r="L17" s="19">
        <v>28</v>
      </c>
      <c r="M17" s="19">
        <v>29</v>
      </c>
      <c r="N17" s="19">
        <v>30</v>
      </c>
      <c r="O17" s="19">
        <v>31</v>
      </c>
      <c r="P17" s="19"/>
      <c r="Q17" s="29"/>
    </row>
    <row r="18" spans="1:28" ht="26" customHeight="1" x14ac:dyDescent="0.15">
      <c r="I18" s="36"/>
      <c r="J18" s="36"/>
      <c r="T18" s="73" t="s">
        <v>45</v>
      </c>
      <c r="U18" s="73" t="s">
        <v>46</v>
      </c>
      <c r="V18" s="73" t="s">
        <v>47</v>
      </c>
      <c r="W18" s="73" t="s">
        <v>48</v>
      </c>
      <c r="X18" s="74" t="s">
        <v>49</v>
      </c>
      <c r="Y18" s="73" t="s">
        <v>50</v>
      </c>
      <c r="AB18" s="36">
        <f>LEFT(T12,1)+T13+T14+T11+LEFT(T15,1)</f>
        <v>85</v>
      </c>
    </row>
    <row r="19" spans="1:28" ht="26" customHeight="1" x14ac:dyDescent="0.15">
      <c r="I19" s="36"/>
      <c r="J19" s="36"/>
      <c r="T19" s="75">
        <f>COUNTA(C8,C9,L6,L7,L8,U5:U7,C13:C17,L14)</f>
        <v>14</v>
      </c>
      <c r="U19" s="75">
        <f>COUNTA(D8,M4:M6,M8,V5:V8,D13:D16,M13:M14)</f>
        <v>15</v>
      </c>
      <c r="V19" s="75">
        <f>COUNTA(E8,N4:N8,W5,W7:W8,E13,E15,N13:N14)</f>
        <v>13</v>
      </c>
      <c r="W19" s="75">
        <f>COUNTA(F8,O4:O7,X4:X5,X7:X8,F13:F15,O13:O14)</f>
        <v>14</v>
      </c>
      <c r="X19" s="75">
        <f>COUNTA(G8,P4:P7,Y4:Y5,Y7:Y8,G13:G15,P13:P14)</f>
        <v>14</v>
      </c>
      <c r="Y19" s="75">
        <f>COUNTA(H8,Q4:Q7,Z4:Z5,Z7:Z8,H13:H15,Q13:Q14)</f>
        <v>14</v>
      </c>
      <c r="Z19" s="45"/>
    </row>
    <row r="20" spans="1:28" ht="26" customHeight="1" thickBot="1" x14ac:dyDescent="0.25"/>
    <row r="21" spans="1:28" ht="26" customHeight="1" x14ac:dyDescent="0.15">
      <c r="A21" s="1" t="s">
        <v>0</v>
      </c>
      <c r="B21" s="89" t="s">
        <v>51</v>
      </c>
      <c r="C21" s="90"/>
      <c r="D21" s="90"/>
      <c r="E21" s="90"/>
      <c r="F21" s="90"/>
      <c r="G21" s="90"/>
      <c r="H21" s="91"/>
      <c r="I21" s="13"/>
      <c r="J21" s="1" t="s">
        <v>0</v>
      </c>
      <c r="K21" s="76" t="s">
        <v>52</v>
      </c>
      <c r="L21" s="77"/>
      <c r="M21" s="77"/>
      <c r="N21" s="77"/>
      <c r="O21" s="77"/>
      <c r="P21" s="77"/>
      <c r="Q21" s="78"/>
      <c r="S21" s="1" t="s">
        <v>0</v>
      </c>
      <c r="T21" s="76" t="s">
        <v>53</v>
      </c>
      <c r="U21" s="77"/>
      <c r="V21" s="77"/>
      <c r="W21" s="77"/>
      <c r="X21" s="77"/>
      <c r="Y21" s="77"/>
      <c r="Z21" s="78"/>
    </row>
    <row r="22" spans="1:28" ht="26" customHeight="1" x14ac:dyDescent="0.15">
      <c r="B22" s="65" t="s">
        <v>4</v>
      </c>
      <c r="C22" s="4" t="s">
        <v>5</v>
      </c>
      <c r="D22" s="4" t="s">
        <v>6</v>
      </c>
      <c r="E22" s="4" t="s">
        <v>7</v>
      </c>
      <c r="F22" s="4" t="s">
        <v>8</v>
      </c>
      <c r="G22" s="4" t="s">
        <v>9</v>
      </c>
      <c r="H22" s="66" t="s">
        <v>10</v>
      </c>
      <c r="I22" s="5"/>
      <c r="J22" s="6"/>
      <c r="K22" s="65" t="s">
        <v>4</v>
      </c>
      <c r="L22" s="4" t="s">
        <v>5</v>
      </c>
      <c r="M22" s="4" t="s">
        <v>6</v>
      </c>
      <c r="N22" s="4" t="s">
        <v>7</v>
      </c>
      <c r="O22" s="4" t="s">
        <v>8</v>
      </c>
      <c r="P22" s="4" t="s">
        <v>9</v>
      </c>
      <c r="Q22" s="66" t="s">
        <v>10</v>
      </c>
      <c r="S22" s="14"/>
      <c r="T22" s="65" t="s">
        <v>4</v>
      </c>
      <c r="U22" s="4" t="s">
        <v>5</v>
      </c>
      <c r="V22" s="4" t="s">
        <v>6</v>
      </c>
      <c r="W22" s="4" t="s">
        <v>7</v>
      </c>
      <c r="X22" s="4" t="s">
        <v>8</v>
      </c>
      <c r="Y22" s="4" t="s">
        <v>9</v>
      </c>
      <c r="Z22" s="66" t="s">
        <v>10</v>
      </c>
    </row>
    <row r="23" spans="1:28" ht="26" customHeight="1" x14ac:dyDescent="0.2">
      <c r="B23" s="27"/>
      <c r="C23" s="7"/>
      <c r="D23" s="7"/>
      <c r="E23" s="7"/>
      <c r="F23" s="7"/>
      <c r="G23" s="17" t="s">
        <v>54</v>
      </c>
      <c r="H23" s="30">
        <v>2</v>
      </c>
      <c r="I23" s="8"/>
      <c r="J23" s="6">
        <v>4</v>
      </c>
      <c r="K23" s="26"/>
      <c r="L23" s="9">
        <v>1</v>
      </c>
      <c r="M23" s="9">
        <v>2</v>
      </c>
      <c r="N23" s="9">
        <v>3</v>
      </c>
      <c r="O23" s="9">
        <v>4</v>
      </c>
      <c r="P23" s="9">
        <v>5</v>
      </c>
      <c r="Q23" s="31">
        <v>6</v>
      </c>
      <c r="S23" s="11">
        <v>8</v>
      </c>
      <c r="T23" s="27"/>
      <c r="U23" s="9">
        <v>1</v>
      </c>
      <c r="V23" s="9">
        <v>2</v>
      </c>
      <c r="W23" s="9">
        <v>3</v>
      </c>
      <c r="X23" s="9">
        <v>4</v>
      </c>
      <c r="Y23" s="9">
        <v>5</v>
      </c>
      <c r="Z23" s="31">
        <v>6</v>
      </c>
    </row>
    <row r="24" spans="1:28" ht="26" customHeight="1" x14ac:dyDescent="0.15">
      <c r="B24" s="27">
        <v>3</v>
      </c>
      <c r="C24" s="7">
        <v>4</v>
      </c>
      <c r="D24" s="7">
        <v>5</v>
      </c>
      <c r="E24" s="46" t="s">
        <v>55</v>
      </c>
      <c r="F24" s="47" t="s">
        <v>56</v>
      </c>
      <c r="G24" s="48" t="s">
        <v>57</v>
      </c>
      <c r="H24" s="67">
        <v>9</v>
      </c>
      <c r="I24" s="8"/>
      <c r="J24" s="6">
        <v>5</v>
      </c>
      <c r="K24" s="27">
        <v>7</v>
      </c>
      <c r="L24" s="9">
        <v>8</v>
      </c>
      <c r="M24" s="9">
        <v>9</v>
      </c>
      <c r="N24" s="9">
        <v>10</v>
      </c>
      <c r="O24" s="9">
        <v>11</v>
      </c>
      <c r="P24" s="9">
        <v>12</v>
      </c>
      <c r="Q24" s="31">
        <v>13</v>
      </c>
      <c r="T24" s="27">
        <v>7</v>
      </c>
      <c r="U24" s="15">
        <v>8</v>
      </c>
      <c r="V24" s="15">
        <v>9</v>
      </c>
      <c r="W24" s="15">
        <v>10</v>
      </c>
      <c r="X24" s="15">
        <v>11</v>
      </c>
      <c r="Y24" s="15">
        <v>12</v>
      </c>
      <c r="Z24" s="30">
        <v>13</v>
      </c>
    </row>
    <row r="25" spans="1:28" ht="26" customHeight="1" x14ac:dyDescent="0.2">
      <c r="A25" s="1">
        <v>1</v>
      </c>
      <c r="B25" s="27">
        <v>10</v>
      </c>
      <c r="C25" s="9">
        <v>11</v>
      </c>
      <c r="D25" s="9">
        <v>12</v>
      </c>
      <c r="E25" s="9">
        <v>13</v>
      </c>
      <c r="F25" s="9">
        <v>14</v>
      </c>
      <c r="G25" s="9">
        <v>15</v>
      </c>
      <c r="H25" s="31">
        <v>16</v>
      </c>
      <c r="I25" s="8"/>
      <c r="J25" s="6">
        <v>6</v>
      </c>
      <c r="K25" s="27">
        <v>14</v>
      </c>
      <c r="L25" s="17" t="s">
        <v>58</v>
      </c>
      <c r="M25" s="9">
        <v>16</v>
      </c>
      <c r="N25" s="9">
        <v>17</v>
      </c>
      <c r="O25" s="9">
        <v>18</v>
      </c>
      <c r="P25" s="9">
        <v>19</v>
      </c>
      <c r="Q25" s="31">
        <v>20</v>
      </c>
      <c r="S25" s="11">
        <v>9</v>
      </c>
      <c r="T25" s="27">
        <v>14</v>
      </c>
      <c r="U25" s="9">
        <v>15</v>
      </c>
      <c r="V25" s="9">
        <v>16</v>
      </c>
      <c r="W25" s="9">
        <v>17</v>
      </c>
      <c r="X25" s="9">
        <v>18</v>
      </c>
      <c r="Y25" s="9">
        <v>19</v>
      </c>
      <c r="Z25" s="31">
        <v>20</v>
      </c>
    </row>
    <row r="26" spans="1:28" ht="26" customHeight="1" x14ac:dyDescent="0.2">
      <c r="A26" s="1">
        <v>2</v>
      </c>
      <c r="B26" s="27">
        <v>17</v>
      </c>
      <c r="C26" s="17" t="s">
        <v>59</v>
      </c>
      <c r="D26" s="9">
        <v>19</v>
      </c>
      <c r="E26" s="9">
        <v>20</v>
      </c>
      <c r="F26" s="9">
        <v>21</v>
      </c>
      <c r="G26" s="9">
        <v>22</v>
      </c>
      <c r="H26" s="31">
        <v>23</v>
      </c>
      <c r="I26" s="8"/>
      <c r="J26" s="11">
        <v>7</v>
      </c>
      <c r="K26" s="27">
        <v>21</v>
      </c>
      <c r="L26" s="9">
        <v>22</v>
      </c>
      <c r="M26" s="40" t="s">
        <v>60</v>
      </c>
      <c r="N26" s="9">
        <v>24</v>
      </c>
      <c r="O26" s="9">
        <v>25</v>
      </c>
      <c r="P26" s="9">
        <v>26</v>
      </c>
      <c r="Q26" s="31">
        <v>27</v>
      </c>
      <c r="S26" s="11">
        <v>10</v>
      </c>
      <c r="T26" s="27">
        <v>21</v>
      </c>
      <c r="U26" s="9">
        <v>22</v>
      </c>
      <c r="V26" s="9">
        <v>23</v>
      </c>
      <c r="W26" s="9">
        <v>24</v>
      </c>
      <c r="X26" s="9">
        <v>25</v>
      </c>
      <c r="Y26" s="9">
        <v>26</v>
      </c>
      <c r="Z26" s="31">
        <v>27</v>
      </c>
    </row>
    <row r="27" spans="1:28" ht="26" customHeight="1" thickBot="1" x14ac:dyDescent="0.2">
      <c r="A27" s="6">
        <v>3</v>
      </c>
      <c r="B27" s="27">
        <v>24</v>
      </c>
      <c r="C27" s="9">
        <v>25</v>
      </c>
      <c r="D27" s="9">
        <v>26</v>
      </c>
      <c r="E27" s="9">
        <v>27</v>
      </c>
      <c r="F27" s="9">
        <v>28</v>
      </c>
      <c r="G27" s="9">
        <v>29</v>
      </c>
      <c r="H27" s="31">
        <v>30</v>
      </c>
      <c r="I27" s="8"/>
      <c r="J27" s="6"/>
      <c r="K27" s="28">
        <v>28</v>
      </c>
      <c r="L27" s="19"/>
      <c r="M27" s="19"/>
      <c r="N27" s="19"/>
      <c r="O27" s="19"/>
      <c r="P27" s="19"/>
      <c r="Q27" s="29"/>
      <c r="S27" s="1">
        <v>11</v>
      </c>
      <c r="T27" s="28">
        <v>28</v>
      </c>
      <c r="U27" s="18">
        <v>29</v>
      </c>
      <c r="V27" s="18">
        <v>30</v>
      </c>
      <c r="W27" s="18">
        <v>31</v>
      </c>
      <c r="X27" s="19"/>
      <c r="Y27" s="19"/>
      <c r="Z27" s="29"/>
    </row>
    <row r="28" spans="1:28" ht="26" customHeight="1" thickBot="1" x14ac:dyDescent="0.2">
      <c r="B28" s="28">
        <v>31</v>
      </c>
      <c r="C28" s="19"/>
      <c r="D28" s="19"/>
      <c r="E28" s="19"/>
      <c r="F28" s="19"/>
      <c r="G28" s="19"/>
      <c r="H28" s="29"/>
      <c r="I28" s="8"/>
      <c r="J28" s="6"/>
      <c r="S28" s="36"/>
    </row>
    <row r="29" spans="1:28" ht="26" customHeight="1" thickBot="1" x14ac:dyDescent="0.25"/>
    <row r="30" spans="1:28" ht="26" customHeight="1" x14ac:dyDescent="0.2">
      <c r="B30" s="76" t="s">
        <v>61</v>
      </c>
      <c r="C30" s="77"/>
      <c r="D30" s="77"/>
      <c r="E30" s="77"/>
      <c r="F30" s="77"/>
      <c r="G30" s="77"/>
      <c r="H30" s="78"/>
      <c r="I30" s="3"/>
      <c r="K30" s="76" t="s">
        <v>62</v>
      </c>
      <c r="L30" s="77"/>
      <c r="M30" s="77"/>
      <c r="N30" s="77"/>
      <c r="O30" s="77"/>
      <c r="P30" s="77"/>
      <c r="Q30" s="78"/>
      <c r="T30" s="64" t="s">
        <v>63</v>
      </c>
      <c r="U30" s="36" t="s">
        <v>21</v>
      </c>
    </row>
    <row r="31" spans="1:28" ht="26" customHeight="1" x14ac:dyDescent="0.2">
      <c r="B31" s="65" t="s">
        <v>4</v>
      </c>
      <c r="C31" s="4" t="s">
        <v>5</v>
      </c>
      <c r="D31" s="4" t="s">
        <v>6</v>
      </c>
      <c r="E31" s="4" t="s">
        <v>7</v>
      </c>
      <c r="F31" s="4" t="s">
        <v>8</v>
      </c>
      <c r="G31" s="4" t="s">
        <v>9</v>
      </c>
      <c r="H31" s="66" t="s">
        <v>10</v>
      </c>
      <c r="I31" s="5"/>
      <c r="K31" s="65" t="s">
        <v>4</v>
      </c>
      <c r="L31" s="4" t="s">
        <v>5</v>
      </c>
      <c r="M31" s="4" t="s">
        <v>6</v>
      </c>
      <c r="N31" s="4" t="s">
        <v>7</v>
      </c>
      <c r="O31" s="4" t="s">
        <v>8</v>
      </c>
      <c r="P31" s="4" t="s">
        <v>9</v>
      </c>
      <c r="Q31" s="66" t="s">
        <v>10</v>
      </c>
      <c r="T31" s="63">
        <f>SUM(T39:X39)</f>
        <v>72</v>
      </c>
      <c r="U31" s="42" t="s">
        <v>24</v>
      </c>
      <c r="V31" s="42"/>
      <c r="AB31" s="36">
        <f>LEFT(T32,1)+T33+T34+T31+LEFT(T35,1)</f>
        <v>86</v>
      </c>
    </row>
    <row r="32" spans="1:28" ht="26" customHeight="1" x14ac:dyDescent="0.15">
      <c r="A32" s="1">
        <v>11</v>
      </c>
      <c r="B32" s="27"/>
      <c r="C32" s="7"/>
      <c r="D32" s="7"/>
      <c r="E32" s="7"/>
      <c r="F32" s="9">
        <v>1</v>
      </c>
      <c r="G32" s="9">
        <v>2</v>
      </c>
      <c r="H32" s="31">
        <v>3</v>
      </c>
      <c r="I32" s="8"/>
      <c r="J32" s="6">
        <v>15</v>
      </c>
      <c r="K32" s="27"/>
      <c r="L32" s="7"/>
      <c r="M32" s="7"/>
      <c r="N32" s="7"/>
      <c r="O32" s="7"/>
      <c r="P32" s="7"/>
      <c r="Q32" s="31">
        <v>1</v>
      </c>
      <c r="T32" s="32" t="s">
        <v>25</v>
      </c>
      <c r="U32" s="42" t="s">
        <v>26</v>
      </c>
      <c r="V32" s="42"/>
      <c r="W32" s="43"/>
      <c r="X32" s="43"/>
      <c r="Y32" s="43"/>
      <c r="Z32" s="43"/>
      <c r="AB32" s="36">
        <f>AB18+AB31</f>
        <v>171</v>
      </c>
    </row>
    <row r="33" spans="1:26" ht="26" customHeight="1" x14ac:dyDescent="0.15">
      <c r="A33" s="1">
        <v>12</v>
      </c>
      <c r="B33" s="27">
        <v>4</v>
      </c>
      <c r="C33" s="9">
        <v>5</v>
      </c>
      <c r="D33" s="9">
        <v>6</v>
      </c>
      <c r="E33" s="9">
        <v>7</v>
      </c>
      <c r="F33" s="38" t="s">
        <v>64</v>
      </c>
      <c r="G33" s="38" t="s">
        <v>65</v>
      </c>
      <c r="H33" s="30">
        <v>10</v>
      </c>
      <c r="I33" s="8"/>
      <c r="J33" s="6">
        <v>16</v>
      </c>
      <c r="K33" s="27">
        <v>2</v>
      </c>
      <c r="L33" s="9">
        <v>3</v>
      </c>
      <c r="M33" s="9">
        <v>4</v>
      </c>
      <c r="N33" s="46" t="s">
        <v>66</v>
      </c>
      <c r="O33" s="12" t="s">
        <v>67</v>
      </c>
      <c r="P33" s="12" t="s">
        <v>68</v>
      </c>
      <c r="Q33" s="20" t="s">
        <v>69</v>
      </c>
      <c r="T33" s="33">
        <v>3</v>
      </c>
      <c r="U33" s="42" t="s">
        <v>27</v>
      </c>
      <c r="V33" s="42"/>
      <c r="W33" s="42"/>
      <c r="X33" s="42"/>
      <c r="Y33" s="42"/>
      <c r="Z33" s="42"/>
    </row>
    <row r="34" spans="1:26" ht="26" customHeight="1" x14ac:dyDescent="0.15">
      <c r="A34" s="1">
        <v>13</v>
      </c>
      <c r="B34" s="27">
        <v>11</v>
      </c>
      <c r="C34" s="9">
        <v>12</v>
      </c>
      <c r="D34" s="9">
        <v>13</v>
      </c>
      <c r="E34" s="9">
        <v>14</v>
      </c>
      <c r="F34" s="9">
        <v>15</v>
      </c>
      <c r="G34" s="9">
        <v>16</v>
      </c>
      <c r="H34" s="31">
        <v>17</v>
      </c>
      <c r="I34" s="8"/>
      <c r="J34" s="6"/>
      <c r="K34" s="27">
        <v>9</v>
      </c>
      <c r="L34" s="12" t="s">
        <v>70</v>
      </c>
      <c r="M34" s="12" t="s">
        <v>71</v>
      </c>
      <c r="N34" s="12" t="s">
        <v>72</v>
      </c>
      <c r="O34" s="46" t="s">
        <v>259</v>
      </c>
      <c r="P34" s="49" t="s">
        <v>112</v>
      </c>
      <c r="Q34" s="30">
        <v>15</v>
      </c>
      <c r="T34" s="34">
        <v>2</v>
      </c>
      <c r="U34" s="42" t="s">
        <v>29</v>
      </c>
      <c r="V34" s="42"/>
      <c r="Y34" s="42"/>
      <c r="Z34" s="42"/>
    </row>
    <row r="35" spans="1:26" ht="26" customHeight="1" x14ac:dyDescent="0.15">
      <c r="A35" s="1">
        <v>14</v>
      </c>
      <c r="B35" s="27">
        <v>18</v>
      </c>
      <c r="C35" s="9">
        <v>19</v>
      </c>
      <c r="D35" s="9">
        <v>20</v>
      </c>
      <c r="E35" s="9">
        <v>21</v>
      </c>
      <c r="F35" s="9">
        <v>22</v>
      </c>
      <c r="G35" s="9">
        <v>23</v>
      </c>
      <c r="H35" s="31">
        <v>24</v>
      </c>
      <c r="I35" s="8"/>
      <c r="J35" s="6"/>
      <c r="K35" s="27">
        <v>16</v>
      </c>
      <c r="L35" s="84" t="s">
        <v>73</v>
      </c>
      <c r="M35" s="7">
        <v>18</v>
      </c>
      <c r="N35" s="7">
        <v>19</v>
      </c>
      <c r="O35" s="7">
        <v>20</v>
      </c>
      <c r="P35" s="7">
        <v>21</v>
      </c>
      <c r="Q35" s="30">
        <v>22</v>
      </c>
      <c r="T35" s="62" t="s">
        <v>74</v>
      </c>
      <c r="U35" s="42" t="s">
        <v>37</v>
      </c>
    </row>
    <row r="36" spans="1:26" ht="26" customHeight="1" thickBot="1" x14ac:dyDescent="0.25">
      <c r="A36" s="2">
        <v>15</v>
      </c>
      <c r="B36" s="28">
        <v>25</v>
      </c>
      <c r="C36" s="18">
        <v>26</v>
      </c>
      <c r="D36" s="18">
        <v>27</v>
      </c>
      <c r="E36" s="18">
        <v>28</v>
      </c>
      <c r="F36" s="18">
        <v>29</v>
      </c>
      <c r="G36" s="18">
        <v>30</v>
      </c>
      <c r="H36" s="29"/>
      <c r="I36" s="8"/>
      <c r="J36" s="6"/>
      <c r="K36" s="27">
        <v>23</v>
      </c>
      <c r="L36" s="7">
        <v>24</v>
      </c>
      <c r="M36" s="7">
        <v>25</v>
      </c>
      <c r="N36" s="7">
        <v>26</v>
      </c>
      <c r="O36" s="7">
        <v>27</v>
      </c>
      <c r="P36" s="7">
        <v>28</v>
      </c>
      <c r="Q36" s="30">
        <v>29</v>
      </c>
      <c r="T36" s="61" t="s">
        <v>43</v>
      </c>
      <c r="U36" s="36" t="s">
        <v>75</v>
      </c>
    </row>
    <row r="37" spans="1:26" ht="26" customHeight="1" thickBot="1" x14ac:dyDescent="0.2">
      <c r="I37" s="8"/>
      <c r="J37" s="6"/>
      <c r="K37" s="28">
        <v>30</v>
      </c>
      <c r="L37" s="21" t="s">
        <v>76</v>
      </c>
      <c r="M37" s="19"/>
      <c r="N37" s="19"/>
      <c r="O37" s="19"/>
      <c r="P37" s="19"/>
      <c r="Q37" s="29"/>
    </row>
    <row r="38" spans="1:26" ht="26" customHeight="1" x14ac:dyDescent="0.2">
      <c r="T38" s="73" t="s">
        <v>45</v>
      </c>
      <c r="U38" s="73" t="s">
        <v>46</v>
      </c>
      <c r="V38" s="73" t="s">
        <v>47</v>
      </c>
      <c r="W38" s="73" t="s">
        <v>48</v>
      </c>
      <c r="X38" s="74" t="s">
        <v>49</v>
      </c>
      <c r="Y38" s="73" t="s">
        <v>50</v>
      </c>
    </row>
    <row r="39" spans="1:26" ht="26" customHeight="1" x14ac:dyDescent="0.2">
      <c r="T39" s="75">
        <f>COUNTA(C25,C27,L23:L24,L26,U23,U25:U27,C33:C36,L33)</f>
        <v>14</v>
      </c>
      <c r="U39" s="75">
        <f>COUNTA(D25:D27,M23:M25,V23,V25:V27,D33:D36,M33)</f>
        <v>15</v>
      </c>
      <c r="V39" s="75">
        <f>COUNTA(E25:E27,N23:N26,W23,W25:W27,E33:E36)</f>
        <v>15</v>
      </c>
      <c r="W39" s="75">
        <f>COUNTA(F25:F27,O23:O26,X23,X25:X26,F32,F34:F36)</f>
        <v>14</v>
      </c>
      <c r="X39" s="75">
        <f>COUNTA(G25:G27,P23:P26,Y23,Y25:Y26,G32,G34:G36)</f>
        <v>14</v>
      </c>
      <c r="Y39" s="75">
        <f>COUNTA(H25:H27,Q23:Q26,Z23, Z25:Z26,H32:H35,Q32)</f>
        <v>15</v>
      </c>
    </row>
    <row r="40" spans="1:26" ht="26" customHeight="1" x14ac:dyDescent="0.2">
      <c r="B40" s="50" t="s">
        <v>77</v>
      </c>
      <c r="I40" s="36"/>
      <c r="J40" s="36"/>
      <c r="Q40" s="50" t="s">
        <v>78</v>
      </c>
      <c r="R40" s="50"/>
      <c r="S40" s="50"/>
      <c r="T40" s="50"/>
      <c r="U40" s="50"/>
      <c r="V40" s="50"/>
      <c r="W40" s="50"/>
      <c r="X40" s="50"/>
      <c r="Y40" s="50"/>
    </row>
    <row r="41" spans="1:26" ht="26" customHeight="1" x14ac:dyDescent="0.2">
      <c r="B41" s="35" t="str">
        <f>CONCATENATE((LEFT(T10,1)+LEFT(T30,1)),"§")</f>
        <v>6§</v>
      </c>
      <c r="C41" s="35"/>
      <c r="D41" s="36" t="s">
        <v>79</v>
      </c>
      <c r="I41" s="36"/>
      <c r="J41" s="36"/>
      <c r="Q41" s="68" t="s">
        <v>80</v>
      </c>
      <c r="R41" s="68"/>
      <c r="S41" s="68"/>
      <c r="T41" s="68"/>
      <c r="U41" s="68"/>
      <c r="V41" s="68"/>
      <c r="W41" s="68"/>
      <c r="X41" s="68"/>
      <c r="Y41" s="68"/>
    </row>
    <row r="42" spans="1:26" ht="26" customHeight="1" x14ac:dyDescent="0.2">
      <c r="B42" s="79" t="str">
        <f>CONCATENATE(LEFT(T12,1)+LEFT(T32,1),"*")</f>
        <v>10*</v>
      </c>
      <c r="C42" s="79"/>
      <c r="D42" s="36" t="s">
        <v>26</v>
      </c>
      <c r="I42" s="36"/>
      <c r="J42" s="36"/>
      <c r="Q42" s="68" t="s">
        <v>81</v>
      </c>
      <c r="R42" s="68"/>
      <c r="S42" s="68"/>
      <c r="T42" s="68"/>
      <c r="U42" s="68"/>
      <c r="V42" s="68"/>
      <c r="W42" s="68"/>
      <c r="X42" s="68"/>
      <c r="Y42" s="68"/>
    </row>
    <row r="43" spans="1:26" ht="26" customHeight="1" x14ac:dyDescent="0.2">
      <c r="B43" s="80">
        <f>T13+T33+(LEFT(T15,1)+LEFT(T35,1))/2</f>
        <v>10</v>
      </c>
      <c r="C43" s="80"/>
      <c r="D43" s="36" t="s">
        <v>82</v>
      </c>
      <c r="I43" s="36"/>
      <c r="J43" s="36"/>
      <c r="Q43" s="68" t="s">
        <v>83</v>
      </c>
      <c r="R43" s="68"/>
      <c r="S43" s="68"/>
      <c r="T43" s="68"/>
      <c r="U43" s="68"/>
      <c r="V43" s="68"/>
      <c r="W43" s="68"/>
      <c r="X43" s="68"/>
      <c r="Y43" s="68"/>
    </row>
    <row r="44" spans="1:26" ht="26" customHeight="1" x14ac:dyDescent="0.2">
      <c r="B44" s="81">
        <f>T14+T34+(LEFT(T15,1)+LEFT(T35,1))/2</f>
        <v>9</v>
      </c>
      <c r="C44" s="81"/>
      <c r="D44" s="36" t="s">
        <v>84</v>
      </c>
      <c r="I44" s="36"/>
      <c r="J44" s="36"/>
      <c r="Q44" s="68" t="s">
        <v>85</v>
      </c>
      <c r="R44" s="68"/>
      <c r="S44" s="68"/>
      <c r="T44" s="68"/>
      <c r="U44" s="68"/>
      <c r="V44" s="68"/>
      <c r="W44" s="68"/>
      <c r="X44" s="68"/>
      <c r="Y44" s="68"/>
    </row>
    <row r="45" spans="1:26" ht="26" customHeight="1" x14ac:dyDescent="0.2">
      <c r="B45" s="82">
        <f>T11+T31</f>
        <v>142</v>
      </c>
      <c r="C45" s="82"/>
      <c r="D45" s="36" t="s">
        <v>24</v>
      </c>
      <c r="I45" s="36"/>
      <c r="J45" s="36"/>
      <c r="Q45" s="68" t="s">
        <v>86</v>
      </c>
      <c r="R45" s="68"/>
      <c r="S45" s="68"/>
      <c r="T45" s="68"/>
      <c r="U45" s="68"/>
      <c r="V45" s="68"/>
      <c r="W45" s="68"/>
      <c r="X45" s="68"/>
      <c r="Y45" s="68"/>
    </row>
    <row r="46" spans="1:26" ht="26" customHeight="1" x14ac:dyDescent="0.2">
      <c r="B46" s="83" t="s">
        <v>87</v>
      </c>
      <c r="C46" s="83"/>
      <c r="D46" s="36" t="s">
        <v>88</v>
      </c>
      <c r="I46" s="36"/>
      <c r="J46" s="36"/>
      <c r="Q46" s="68" t="s">
        <v>89</v>
      </c>
      <c r="R46" s="68"/>
      <c r="S46" s="68"/>
      <c r="T46" s="68"/>
      <c r="U46" s="68"/>
      <c r="V46" s="68"/>
      <c r="W46" s="68"/>
      <c r="X46" s="68"/>
      <c r="Y46" s="68"/>
    </row>
    <row r="47" spans="1:26" ht="26" customHeight="1" x14ac:dyDescent="0.15">
      <c r="I47" s="36"/>
      <c r="J47" s="36"/>
      <c r="S47" s="36"/>
    </row>
    <row r="48" spans="1:26" ht="26" customHeight="1" x14ac:dyDescent="0.15">
      <c r="I48" s="36"/>
      <c r="J48" s="36"/>
      <c r="S48" s="36"/>
    </row>
    <row r="49" spans="1:25" s="51" customFormat="1" ht="26" customHeight="1" x14ac:dyDescent="0.2">
      <c r="A49" s="16"/>
      <c r="B49" s="87" t="s">
        <v>90</v>
      </c>
      <c r="D49" s="42" t="s">
        <v>91</v>
      </c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</row>
    <row r="50" spans="1:25" s="51" customFormat="1" ht="26" customHeight="1" x14ac:dyDescent="0.2">
      <c r="A50" s="16"/>
      <c r="B50" s="87" t="s">
        <v>92</v>
      </c>
      <c r="D50" s="42" t="s">
        <v>93</v>
      </c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</row>
    <row r="51" spans="1:25" s="51" customFormat="1" ht="26" customHeight="1" x14ac:dyDescent="0.2">
      <c r="A51" s="16"/>
      <c r="B51" s="88"/>
      <c r="D51" s="88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0"/>
      <c r="S51" s="70"/>
      <c r="T51" s="70"/>
      <c r="U51" s="70"/>
      <c r="V51" s="70"/>
      <c r="W51" s="70"/>
      <c r="X51" s="70"/>
    </row>
    <row r="52" spans="1:25" s="51" customFormat="1" ht="26" customHeight="1" x14ac:dyDescent="0.2">
      <c r="A52" s="16"/>
      <c r="B52" s="87" t="s">
        <v>94</v>
      </c>
      <c r="D52" s="42" t="s">
        <v>95</v>
      </c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</row>
    <row r="53" spans="1:25" s="51" customFormat="1" ht="26" customHeight="1" x14ac:dyDescent="0.2">
      <c r="A53" s="16"/>
      <c r="B53" s="87" t="s">
        <v>96</v>
      </c>
      <c r="D53" s="42" t="s">
        <v>97</v>
      </c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0"/>
      <c r="S53" s="70"/>
      <c r="T53" s="70"/>
      <c r="U53" s="70"/>
      <c r="V53" s="70"/>
      <c r="W53" s="70"/>
      <c r="X53" s="70"/>
    </row>
    <row r="54" spans="1:25" s="51" customFormat="1" ht="26" customHeight="1" x14ac:dyDescent="0.2">
      <c r="A54" s="16"/>
      <c r="B54" s="87" t="s">
        <v>98</v>
      </c>
      <c r="D54" s="42" t="s">
        <v>99</v>
      </c>
      <c r="E54" s="70"/>
      <c r="F54" s="70"/>
      <c r="G54" s="70"/>
      <c r="H54" s="70"/>
      <c r="I54" s="70"/>
      <c r="J54" s="70"/>
      <c r="K54" s="70"/>
      <c r="L54" s="70"/>
      <c r="M54" s="70"/>
      <c r="N54" s="70"/>
      <c r="O54" s="70"/>
      <c r="P54" s="70"/>
      <c r="Q54" s="70"/>
      <c r="R54" s="70"/>
      <c r="S54" s="70"/>
      <c r="T54" s="70"/>
      <c r="U54" s="70"/>
      <c r="V54" s="70"/>
      <c r="W54" s="70"/>
      <c r="X54" s="70"/>
    </row>
    <row r="55" spans="1:25" s="51" customFormat="1" ht="26" customHeight="1" x14ac:dyDescent="0.2">
      <c r="A55" s="16"/>
      <c r="B55" s="88"/>
      <c r="C55" s="88"/>
      <c r="D55" s="70"/>
      <c r="E55" s="70"/>
      <c r="F55" s="70"/>
      <c r="G55" s="70"/>
      <c r="H55" s="70"/>
      <c r="I55" s="70"/>
      <c r="J55" s="70"/>
      <c r="K55" s="70"/>
      <c r="L55" s="70"/>
      <c r="M55" s="70"/>
      <c r="N55" s="70"/>
      <c r="O55" s="70"/>
      <c r="P55" s="70"/>
      <c r="Q55" s="70"/>
      <c r="R55" s="70"/>
      <c r="S55" s="70"/>
      <c r="T55" s="70"/>
      <c r="U55" s="70"/>
      <c r="V55" s="70"/>
      <c r="W55" s="70"/>
      <c r="X55" s="70"/>
    </row>
    <row r="56" spans="1:25" s="51" customFormat="1" ht="26" customHeight="1" x14ac:dyDescent="0.2">
      <c r="A56" s="16"/>
      <c r="B56" s="87" t="s">
        <v>87</v>
      </c>
      <c r="C56" s="88"/>
      <c r="D56" s="42" t="s">
        <v>100</v>
      </c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0"/>
      <c r="S56" s="70"/>
      <c r="T56" s="70"/>
      <c r="U56" s="70"/>
      <c r="V56" s="70"/>
      <c r="W56" s="70"/>
      <c r="X56" s="70"/>
    </row>
    <row r="57" spans="1:25" s="51" customFormat="1" ht="26" customHeight="1" x14ac:dyDescent="0.2">
      <c r="A57" s="16"/>
      <c r="B57" s="87" t="s">
        <v>101</v>
      </c>
      <c r="C57" s="42"/>
      <c r="D57" s="42" t="s">
        <v>102</v>
      </c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</row>
    <row r="58" spans="1:25" s="51" customFormat="1" ht="26" customHeight="1" x14ac:dyDescent="0.2">
      <c r="A58" s="16"/>
      <c r="B58" s="95" t="s">
        <v>103</v>
      </c>
      <c r="C58" s="42"/>
      <c r="D58" s="42" t="s">
        <v>104</v>
      </c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</row>
    <row r="59" spans="1:25" ht="26" customHeight="1" x14ac:dyDescent="0.2">
      <c r="B59" s="50"/>
      <c r="I59" s="36"/>
      <c r="J59" s="36"/>
      <c r="S59" s="36"/>
    </row>
    <row r="60" spans="1:25" ht="26" customHeight="1" x14ac:dyDescent="0.15">
      <c r="B60" s="52" t="s">
        <v>105</v>
      </c>
      <c r="C60" s="53"/>
      <c r="D60" s="53"/>
      <c r="E60" s="53"/>
      <c r="F60" s="53"/>
      <c r="G60" s="53"/>
      <c r="H60" s="53"/>
      <c r="I60" s="53"/>
      <c r="J60" s="36"/>
      <c r="S60" s="36"/>
    </row>
    <row r="61" spans="1:25" ht="26" customHeight="1" x14ac:dyDescent="0.15">
      <c r="B61" s="54" t="s">
        <v>106</v>
      </c>
      <c r="C61" s="55"/>
      <c r="D61" s="55" t="s">
        <v>107</v>
      </c>
      <c r="E61" s="55"/>
      <c r="F61" s="55"/>
      <c r="G61" s="55"/>
      <c r="H61" s="55"/>
      <c r="I61" s="56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</row>
    <row r="62" spans="1:25" ht="26" customHeight="1" x14ac:dyDescent="0.15">
      <c r="B62" s="58"/>
      <c r="C62" s="59"/>
      <c r="D62" s="59" t="s">
        <v>108</v>
      </c>
      <c r="E62" s="59"/>
      <c r="F62" s="59"/>
      <c r="G62" s="59"/>
      <c r="H62" s="59"/>
      <c r="I62" s="60"/>
      <c r="J62" s="53"/>
      <c r="K62" s="53"/>
      <c r="L62" s="53"/>
      <c r="M62" s="53"/>
      <c r="N62" s="53"/>
      <c r="O62" s="53"/>
      <c r="P62" s="53"/>
      <c r="Q62" s="57"/>
      <c r="R62" s="57"/>
      <c r="S62" s="53"/>
      <c r="T62" s="53"/>
      <c r="U62" s="53"/>
      <c r="V62" s="53"/>
      <c r="W62" s="53"/>
      <c r="X62" s="53"/>
      <c r="Y62" s="53"/>
    </row>
    <row r="63" spans="1:25" ht="26" customHeight="1" x14ac:dyDescent="0.15">
      <c r="B63" s="54" t="s">
        <v>109</v>
      </c>
      <c r="C63" s="55"/>
      <c r="D63" s="55" t="s">
        <v>110</v>
      </c>
      <c r="E63" s="55"/>
      <c r="F63" s="55"/>
      <c r="G63" s="55"/>
      <c r="H63" s="55"/>
      <c r="I63" s="56"/>
      <c r="J63" s="53"/>
      <c r="K63" s="53"/>
      <c r="L63" s="53"/>
      <c r="M63" s="53"/>
      <c r="N63" s="53"/>
      <c r="O63" s="53"/>
      <c r="P63" s="57"/>
      <c r="Q63" s="57"/>
      <c r="R63" s="57"/>
      <c r="S63" s="53"/>
      <c r="T63" s="53"/>
      <c r="U63" s="53"/>
      <c r="V63" s="53"/>
      <c r="W63" s="53"/>
      <c r="X63" s="53"/>
      <c r="Y63" s="53"/>
    </row>
    <row r="64" spans="1:25" ht="26" customHeight="1" x14ac:dyDescent="0.15">
      <c r="B64" s="58"/>
      <c r="C64" s="59"/>
      <c r="D64" s="59" t="s">
        <v>111</v>
      </c>
      <c r="E64" s="59"/>
      <c r="F64" s="59"/>
      <c r="G64" s="59"/>
      <c r="H64" s="59"/>
      <c r="I64" s="60"/>
      <c r="J64" s="53"/>
      <c r="K64" s="53"/>
      <c r="L64" s="53"/>
      <c r="M64" s="53"/>
      <c r="N64" s="53"/>
      <c r="O64" s="53"/>
      <c r="P64" s="57"/>
      <c r="Q64" s="57"/>
      <c r="R64" s="57"/>
      <c r="S64" s="53"/>
      <c r="T64" s="53"/>
      <c r="U64" s="53"/>
      <c r="V64" s="53"/>
      <c r="W64" s="53"/>
      <c r="X64" s="53"/>
      <c r="Y64" s="53"/>
    </row>
    <row r="66" spans="2:2" ht="26" customHeight="1" x14ac:dyDescent="0.2">
      <c r="B66" s="96" t="s">
        <v>113</v>
      </c>
    </row>
    <row r="67" spans="2:2" ht="26" customHeight="1" x14ac:dyDescent="0.2">
      <c r="B67" s="98"/>
    </row>
    <row r="68" spans="2:2" ht="26" customHeight="1" x14ac:dyDescent="0.2">
      <c r="B68" s="98"/>
    </row>
    <row r="69" spans="2:2" ht="26" customHeight="1" x14ac:dyDescent="0.2">
      <c r="B69" s="99" t="s">
        <v>114</v>
      </c>
    </row>
    <row r="70" spans="2:2" ht="26" customHeight="1" x14ac:dyDescent="0.2">
      <c r="B70" s="100" t="s">
        <v>115</v>
      </c>
    </row>
    <row r="71" spans="2:2" ht="26" customHeight="1" x14ac:dyDescent="0.2">
      <c r="B71" s="98"/>
    </row>
    <row r="72" spans="2:2" ht="26" customHeight="1" x14ac:dyDescent="0.2">
      <c r="B72" s="99" t="s">
        <v>116</v>
      </c>
    </row>
    <row r="73" spans="2:2" ht="26" customHeight="1" x14ac:dyDescent="0.2">
      <c r="B73" s="100" t="s">
        <v>117</v>
      </c>
    </row>
    <row r="74" spans="2:2" ht="26" customHeight="1" x14ac:dyDescent="0.2">
      <c r="B74" s="98"/>
    </row>
    <row r="75" spans="2:2" ht="26" customHeight="1" x14ac:dyDescent="0.2">
      <c r="B75" s="99" t="s">
        <v>118</v>
      </c>
    </row>
    <row r="76" spans="2:2" ht="26" customHeight="1" x14ac:dyDescent="0.2">
      <c r="B76" s="100" t="s">
        <v>119</v>
      </c>
    </row>
    <row r="77" spans="2:2" ht="26" customHeight="1" x14ac:dyDescent="0.2">
      <c r="B77" s="100" t="s">
        <v>120</v>
      </c>
    </row>
    <row r="78" spans="2:2" ht="26" customHeight="1" x14ac:dyDescent="0.2">
      <c r="B78" s="100" t="s">
        <v>121</v>
      </c>
    </row>
    <row r="79" spans="2:2" ht="26" customHeight="1" x14ac:dyDescent="0.2">
      <c r="B79" s="98"/>
    </row>
    <row r="80" spans="2:2" ht="26" customHeight="1" x14ac:dyDescent="0.2">
      <c r="B80" s="99" t="s">
        <v>122</v>
      </c>
    </row>
    <row r="81" spans="2:2" ht="26" customHeight="1" x14ac:dyDescent="0.2">
      <c r="B81" s="100" t="s">
        <v>115</v>
      </c>
    </row>
    <row r="82" spans="2:2" ht="26" customHeight="1" x14ac:dyDescent="0.2">
      <c r="B82" s="100" t="s">
        <v>121</v>
      </c>
    </row>
    <row r="83" spans="2:2" ht="26" customHeight="1" x14ac:dyDescent="0.2">
      <c r="B83" s="101"/>
    </row>
    <row r="84" spans="2:2" ht="26" customHeight="1" x14ac:dyDescent="0.2">
      <c r="B84" s="99" t="s">
        <v>123</v>
      </c>
    </row>
    <row r="85" spans="2:2" ht="26" customHeight="1" x14ac:dyDescent="0.2">
      <c r="B85" s="100" t="s">
        <v>124</v>
      </c>
    </row>
    <row r="86" spans="2:2" ht="26" customHeight="1" x14ac:dyDescent="0.2">
      <c r="B86" s="100" t="s">
        <v>125</v>
      </c>
    </row>
    <row r="87" spans="2:2" ht="26" customHeight="1" x14ac:dyDescent="0.2">
      <c r="B87" s="99"/>
    </row>
    <row r="88" spans="2:2" ht="26" customHeight="1" x14ac:dyDescent="0.2">
      <c r="B88" s="99" t="s">
        <v>126</v>
      </c>
    </row>
    <row r="89" spans="2:2" ht="26" customHeight="1" x14ac:dyDescent="0.2">
      <c r="B89" s="100" t="s">
        <v>127</v>
      </c>
    </row>
    <row r="90" spans="2:2" ht="26" customHeight="1" x14ac:dyDescent="0.2">
      <c r="B90" s="101"/>
    </row>
    <row r="91" spans="2:2" ht="26" customHeight="1" x14ac:dyDescent="0.2">
      <c r="B91" s="99" t="s">
        <v>128</v>
      </c>
    </row>
    <row r="92" spans="2:2" ht="26" customHeight="1" x14ac:dyDescent="0.2">
      <c r="B92" s="100" t="s">
        <v>115</v>
      </c>
    </row>
    <row r="93" spans="2:2" ht="26" customHeight="1" x14ac:dyDescent="0.2">
      <c r="B93" s="100" t="s">
        <v>129</v>
      </c>
    </row>
    <row r="94" spans="2:2" ht="26" customHeight="1" x14ac:dyDescent="0.2">
      <c r="B94" s="101"/>
    </row>
    <row r="95" spans="2:2" ht="26" customHeight="1" x14ac:dyDescent="0.2">
      <c r="B95" s="99" t="s">
        <v>130</v>
      </c>
    </row>
    <row r="96" spans="2:2" ht="26" customHeight="1" x14ac:dyDescent="0.2">
      <c r="B96" s="100" t="s">
        <v>131</v>
      </c>
    </row>
    <row r="97" spans="2:2" ht="26" customHeight="1" x14ac:dyDescent="0.2">
      <c r="B97" s="101"/>
    </row>
    <row r="98" spans="2:2" ht="26" customHeight="1" x14ac:dyDescent="0.2">
      <c r="B98" s="99" t="s">
        <v>132</v>
      </c>
    </row>
    <row r="99" spans="2:2" ht="26" customHeight="1" x14ac:dyDescent="0.2">
      <c r="B99" s="100" t="s">
        <v>133</v>
      </c>
    </row>
    <row r="100" spans="2:2" ht="26" customHeight="1" x14ac:dyDescent="0.2">
      <c r="B100" s="100" t="s">
        <v>134</v>
      </c>
    </row>
    <row r="101" spans="2:2" ht="26" customHeight="1" x14ac:dyDescent="0.2">
      <c r="B101" s="101"/>
    </row>
    <row r="102" spans="2:2" ht="26" customHeight="1" x14ac:dyDescent="0.2">
      <c r="B102" s="99" t="s">
        <v>135</v>
      </c>
    </row>
    <row r="103" spans="2:2" ht="26" customHeight="1" x14ac:dyDescent="0.2">
      <c r="B103" s="100" t="s">
        <v>136</v>
      </c>
    </row>
    <row r="104" spans="2:2" ht="26" customHeight="1" x14ac:dyDescent="0.2">
      <c r="B104" s="100" t="s">
        <v>137</v>
      </c>
    </row>
    <row r="105" spans="2:2" ht="26" customHeight="1" x14ac:dyDescent="0.2">
      <c r="B105" s="100" t="s">
        <v>138</v>
      </c>
    </row>
    <row r="106" spans="2:2" ht="26" customHeight="1" x14ac:dyDescent="0.2">
      <c r="B106" s="100" t="s">
        <v>139</v>
      </c>
    </row>
    <row r="107" spans="2:2" ht="26" customHeight="1" x14ac:dyDescent="0.2">
      <c r="B107" s="102" t="s">
        <v>140</v>
      </c>
    </row>
    <row r="108" spans="2:2" ht="26" customHeight="1" x14ac:dyDescent="0.2">
      <c r="B108" s="97"/>
    </row>
    <row r="109" spans="2:2" ht="26" customHeight="1" x14ac:dyDescent="0.2">
      <c r="B109" s="99" t="s">
        <v>141</v>
      </c>
    </row>
    <row r="110" spans="2:2" ht="26" customHeight="1" x14ac:dyDescent="0.2">
      <c r="B110" s="100" t="s">
        <v>127</v>
      </c>
    </row>
    <row r="111" spans="2:2" ht="26" customHeight="1" x14ac:dyDescent="0.2">
      <c r="B111" s="103"/>
    </row>
    <row r="112" spans="2:2" ht="26" customHeight="1" x14ac:dyDescent="0.2">
      <c r="B112" s="99" t="s">
        <v>142</v>
      </c>
    </row>
    <row r="113" spans="2:2" ht="26" customHeight="1" x14ac:dyDescent="0.2">
      <c r="B113" s="100" t="s">
        <v>137</v>
      </c>
    </row>
    <row r="114" spans="2:2" ht="26" customHeight="1" x14ac:dyDescent="0.2">
      <c r="B114" s="100" t="s">
        <v>143</v>
      </c>
    </row>
    <row r="115" spans="2:2" ht="26" customHeight="1" x14ac:dyDescent="0.2">
      <c r="B115" s="100" t="s">
        <v>144</v>
      </c>
    </row>
    <row r="116" spans="2:2" ht="26" customHeight="1" x14ac:dyDescent="0.2">
      <c r="B116" s="100" t="s">
        <v>145</v>
      </c>
    </row>
    <row r="117" spans="2:2" ht="26" customHeight="1" x14ac:dyDescent="0.2">
      <c r="B117" s="99"/>
    </row>
    <row r="118" spans="2:2" ht="26" customHeight="1" x14ac:dyDescent="0.2">
      <c r="B118" s="99" t="s">
        <v>146</v>
      </c>
    </row>
    <row r="119" spans="2:2" ht="26" customHeight="1" x14ac:dyDescent="0.2">
      <c r="B119" s="100" t="s">
        <v>147</v>
      </c>
    </row>
    <row r="120" spans="2:2" ht="26" customHeight="1" x14ac:dyDescent="0.2">
      <c r="B120" s="100" t="s">
        <v>148</v>
      </c>
    </row>
    <row r="121" spans="2:2" ht="26" customHeight="1" x14ac:dyDescent="0.2">
      <c r="B121" s="100" t="s">
        <v>149</v>
      </c>
    </row>
    <row r="122" spans="2:2" ht="26" customHeight="1" x14ac:dyDescent="0.2">
      <c r="B122" s="100" t="s">
        <v>150</v>
      </c>
    </row>
    <row r="123" spans="2:2" ht="26" customHeight="1" x14ac:dyDescent="0.2">
      <c r="B123" s="99"/>
    </row>
    <row r="124" spans="2:2" ht="26" customHeight="1" x14ac:dyDescent="0.2">
      <c r="B124" s="99" t="s">
        <v>151</v>
      </c>
    </row>
    <row r="125" spans="2:2" ht="26" customHeight="1" x14ac:dyDescent="0.2">
      <c r="B125" s="104" t="s">
        <v>152</v>
      </c>
    </row>
    <row r="126" spans="2:2" ht="26" customHeight="1" x14ac:dyDescent="0.2">
      <c r="B126" s="105" t="s">
        <v>153</v>
      </c>
    </row>
    <row r="127" spans="2:2" ht="26" customHeight="1" x14ac:dyDescent="0.2">
      <c r="B127" s="104" t="s">
        <v>154</v>
      </c>
    </row>
    <row r="128" spans="2:2" ht="26" customHeight="1" x14ac:dyDescent="0.2">
      <c r="B128" s="104" t="s">
        <v>155</v>
      </c>
    </row>
    <row r="129" spans="2:2" ht="26" customHeight="1" x14ac:dyDescent="0.2">
      <c r="B129" s="101"/>
    </row>
    <row r="130" spans="2:2" ht="26" customHeight="1" x14ac:dyDescent="0.2">
      <c r="B130" s="99" t="s">
        <v>156</v>
      </c>
    </row>
    <row r="131" spans="2:2" ht="26" customHeight="1" x14ac:dyDescent="0.2">
      <c r="B131" s="100" t="s">
        <v>157</v>
      </c>
    </row>
    <row r="132" spans="2:2" ht="26" customHeight="1" x14ac:dyDescent="0.2">
      <c r="B132" s="101"/>
    </row>
    <row r="133" spans="2:2" ht="26" customHeight="1" x14ac:dyDescent="0.2">
      <c r="B133" s="99" t="s">
        <v>158</v>
      </c>
    </row>
    <row r="134" spans="2:2" ht="26" customHeight="1" x14ac:dyDescent="0.2">
      <c r="B134" s="100" t="s">
        <v>134</v>
      </c>
    </row>
    <row r="135" spans="2:2" ht="26" customHeight="1" x14ac:dyDescent="0.2">
      <c r="B135" s="100" t="s">
        <v>159</v>
      </c>
    </row>
    <row r="136" spans="2:2" ht="26" customHeight="1" x14ac:dyDescent="0.2">
      <c r="B136" s="97"/>
    </row>
    <row r="137" spans="2:2" ht="26" customHeight="1" x14ac:dyDescent="0.2">
      <c r="B137" s="99" t="s">
        <v>160</v>
      </c>
    </row>
    <row r="138" spans="2:2" ht="26" customHeight="1" x14ac:dyDescent="0.2">
      <c r="B138" s="100" t="s">
        <v>127</v>
      </c>
    </row>
    <row r="139" spans="2:2" ht="26" customHeight="1" x14ac:dyDescent="0.2">
      <c r="B139" s="101"/>
    </row>
    <row r="140" spans="2:2" ht="26" customHeight="1" x14ac:dyDescent="0.2">
      <c r="B140" s="99" t="s">
        <v>161</v>
      </c>
    </row>
    <row r="141" spans="2:2" ht="26" customHeight="1" x14ac:dyDescent="0.2">
      <c r="B141" s="100" t="s">
        <v>162</v>
      </c>
    </row>
    <row r="142" spans="2:2" ht="26" customHeight="1" x14ac:dyDescent="0.2">
      <c r="B142" s="100" t="s">
        <v>163</v>
      </c>
    </row>
    <row r="143" spans="2:2" ht="26" customHeight="1" x14ac:dyDescent="0.2">
      <c r="B143" s="100" t="s">
        <v>164</v>
      </c>
    </row>
    <row r="144" spans="2:2" ht="26" customHeight="1" x14ac:dyDescent="0.2">
      <c r="B144" s="105" t="s">
        <v>165</v>
      </c>
    </row>
    <row r="145" spans="2:2" ht="26" customHeight="1" x14ac:dyDescent="0.2">
      <c r="B145" s="105" t="s">
        <v>166</v>
      </c>
    </row>
    <row r="146" spans="2:2" ht="26" customHeight="1" x14ac:dyDescent="0.2">
      <c r="B146" s="105" t="s">
        <v>167</v>
      </c>
    </row>
    <row r="147" spans="2:2" ht="26" customHeight="1" x14ac:dyDescent="0.2">
      <c r="B147" s="106"/>
    </row>
    <row r="148" spans="2:2" ht="26" customHeight="1" x14ac:dyDescent="0.2">
      <c r="B148" s="99" t="s">
        <v>168</v>
      </c>
    </row>
    <row r="149" spans="2:2" ht="26" customHeight="1" x14ac:dyDescent="0.2">
      <c r="B149" s="100" t="s">
        <v>169</v>
      </c>
    </row>
    <row r="150" spans="2:2" ht="26" customHeight="1" x14ac:dyDescent="0.2">
      <c r="B150" s="101"/>
    </row>
    <row r="151" spans="2:2" ht="26" customHeight="1" x14ac:dyDescent="0.2">
      <c r="B151" s="99" t="s">
        <v>170</v>
      </c>
    </row>
    <row r="152" spans="2:2" ht="26" customHeight="1" x14ac:dyDescent="0.2">
      <c r="B152" s="100" t="s">
        <v>171</v>
      </c>
    </row>
    <row r="153" spans="2:2" ht="26" customHeight="1" x14ac:dyDescent="0.2">
      <c r="B153" s="99"/>
    </row>
    <row r="154" spans="2:2" ht="26" customHeight="1" x14ac:dyDescent="0.2">
      <c r="B154" s="99" t="s">
        <v>172</v>
      </c>
    </row>
    <row r="155" spans="2:2" ht="26" customHeight="1" x14ac:dyDescent="0.2">
      <c r="B155" s="100" t="s">
        <v>173</v>
      </c>
    </row>
    <row r="156" spans="2:2" ht="26" customHeight="1" x14ac:dyDescent="0.2">
      <c r="B156" s="107"/>
    </row>
    <row r="157" spans="2:2" ht="26" customHeight="1" x14ac:dyDescent="0.2">
      <c r="B157" s="99" t="s">
        <v>174</v>
      </c>
    </row>
    <row r="158" spans="2:2" ht="26" customHeight="1" x14ac:dyDescent="0.2">
      <c r="B158" s="100" t="s">
        <v>175</v>
      </c>
    </row>
    <row r="159" spans="2:2" ht="26" customHeight="1" x14ac:dyDescent="0.2">
      <c r="B159" s="99" t="s">
        <v>176</v>
      </c>
    </row>
    <row r="160" spans="2:2" ht="26" customHeight="1" x14ac:dyDescent="0.2">
      <c r="B160" s="100" t="s">
        <v>177</v>
      </c>
    </row>
    <row r="161" spans="2:2" ht="26" customHeight="1" x14ac:dyDescent="0.2">
      <c r="B161" s="100" t="s">
        <v>178</v>
      </c>
    </row>
    <row r="162" spans="2:2" ht="26" customHeight="1" x14ac:dyDescent="0.2">
      <c r="B162" s="100" t="s">
        <v>179</v>
      </c>
    </row>
    <row r="163" spans="2:2" ht="26" customHeight="1" x14ac:dyDescent="0.2">
      <c r="B163" s="100" t="s">
        <v>180</v>
      </c>
    </row>
    <row r="164" spans="2:2" ht="26" customHeight="1" x14ac:dyDescent="0.2">
      <c r="B164" s="99"/>
    </row>
    <row r="165" spans="2:2" ht="26" customHeight="1" x14ac:dyDescent="0.2">
      <c r="B165" s="99" t="s">
        <v>181</v>
      </c>
    </row>
    <row r="166" spans="2:2" ht="26" customHeight="1" x14ac:dyDescent="0.2">
      <c r="B166" s="100" t="s">
        <v>179</v>
      </c>
    </row>
    <row r="167" spans="2:2" ht="26" customHeight="1" x14ac:dyDescent="0.2">
      <c r="B167" s="100" t="s">
        <v>182</v>
      </c>
    </row>
    <row r="168" spans="2:2" ht="26" customHeight="1" x14ac:dyDescent="0.2">
      <c r="B168" s="100" t="s">
        <v>183</v>
      </c>
    </row>
    <row r="169" spans="2:2" ht="26" customHeight="1" x14ac:dyDescent="0.2">
      <c r="B169" s="99" t="s">
        <v>184</v>
      </c>
    </row>
    <row r="170" spans="2:2" ht="26" customHeight="1" x14ac:dyDescent="0.2">
      <c r="B170" s="100" t="s">
        <v>185</v>
      </c>
    </row>
    <row r="171" spans="2:2" ht="26" customHeight="1" x14ac:dyDescent="0.2">
      <c r="B171"/>
    </row>
    <row r="172" spans="2:2" ht="26" customHeight="1" x14ac:dyDescent="0.2">
      <c r="B172" s="99" t="s">
        <v>186</v>
      </c>
    </row>
    <row r="173" spans="2:2" ht="26" customHeight="1" x14ac:dyDescent="0.2">
      <c r="B173" s="100" t="s">
        <v>179</v>
      </c>
    </row>
    <row r="174" spans="2:2" ht="26" customHeight="1" x14ac:dyDescent="0.2">
      <c r="B174" s="100" t="s">
        <v>182</v>
      </c>
    </row>
    <row r="175" spans="2:2" ht="26" customHeight="1" x14ac:dyDescent="0.2">
      <c r="B175" s="100" t="s">
        <v>183</v>
      </c>
    </row>
    <row r="176" spans="2:2" ht="26" customHeight="1" x14ac:dyDescent="0.2">
      <c r="B176" s="97"/>
    </row>
    <row r="177" spans="2:2" ht="26" customHeight="1" x14ac:dyDescent="0.2">
      <c r="B177" s="99" t="s">
        <v>187</v>
      </c>
    </row>
    <row r="178" spans="2:2" ht="26" customHeight="1" x14ac:dyDescent="0.2">
      <c r="B178" s="100" t="s">
        <v>188</v>
      </c>
    </row>
    <row r="179" spans="2:2" ht="26" customHeight="1" x14ac:dyDescent="0.2">
      <c r="B179" s="100" t="s">
        <v>189</v>
      </c>
    </row>
    <row r="180" spans="2:2" ht="26" customHeight="1" x14ac:dyDescent="0.2">
      <c r="B180" s="100" t="s">
        <v>183</v>
      </c>
    </row>
    <row r="181" spans="2:2" ht="26" customHeight="1" x14ac:dyDescent="0.2">
      <c r="B181" s="101"/>
    </row>
    <row r="182" spans="2:2" ht="26" customHeight="1" x14ac:dyDescent="0.2">
      <c r="B182" s="99" t="s">
        <v>190</v>
      </c>
    </row>
    <row r="183" spans="2:2" ht="26" customHeight="1" x14ac:dyDescent="0.2">
      <c r="B183" s="100" t="s">
        <v>191</v>
      </c>
    </row>
    <row r="184" spans="2:2" ht="26" customHeight="1" x14ac:dyDescent="0.2">
      <c r="B184" s="101"/>
    </row>
    <row r="185" spans="2:2" ht="26" customHeight="1" x14ac:dyDescent="0.2">
      <c r="B185" s="99" t="s">
        <v>192</v>
      </c>
    </row>
    <row r="186" spans="2:2" ht="26" customHeight="1" x14ac:dyDescent="0.2">
      <c r="B186" s="100" t="s">
        <v>179</v>
      </c>
    </row>
    <row r="187" spans="2:2" ht="26" customHeight="1" x14ac:dyDescent="0.2">
      <c r="B187" s="100" t="s">
        <v>193</v>
      </c>
    </row>
    <row r="188" spans="2:2" ht="26" customHeight="1" x14ac:dyDescent="0.2">
      <c r="B188" s="100" t="s">
        <v>194</v>
      </c>
    </row>
    <row r="189" spans="2:2" ht="26" customHeight="1" x14ac:dyDescent="0.2">
      <c r="B189" s="97"/>
    </row>
    <row r="190" spans="2:2" ht="26" customHeight="1" x14ac:dyDescent="0.2">
      <c r="B190" s="99" t="s">
        <v>195</v>
      </c>
    </row>
    <row r="191" spans="2:2" ht="26" customHeight="1" x14ac:dyDescent="0.2">
      <c r="B191" s="100" t="s">
        <v>188</v>
      </c>
    </row>
    <row r="192" spans="2:2" ht="26" customHeight="1" x14ac:dyDescent="0.2">
      <c r="B192" s="100" t="s">
        <v>196</v>
      </c>
    </row>
    <row r="193" spans="2:2" ht="26" customHeight="1" x14ac:dyDescent="0.2">
      <c r="B193" s="98"/>
    </row>
    <row r="194" spans="2:2" ht="26" customHeight="1" x14ac:dyDescent="0.2">
      <c r="B194" s="99" t="s">
        <v>197</v>
      </c>
    </row>
    <row r="195" spans="2:2" ht="26" customHeight="1" x14ac:dyDescent="0.2">
      <c r="B195" s="100" t="s">
        <v>198</v>
      </c>
    </row>
    <row r="196" spans="2:2" ht="26" customHeight="1" x14ac:dyDescent="0.2">
      <c r="B196" s="101"/>
    </row>
    <row r="197" spans="2:2" ht="26" customHeight="1" x14ac:dyDescent="0.2">
      <c r="B197" s="99" t="s">
        <v>199</v>
      </c>
    </row>
    <row r="198" spans="2:2" ht="26" customHeight="1" x14ac:dyDescent="0.2">
      <c r="B198" s="100" t="s">
        <v>115</v>
      </c>
    </row>
    <row r="199" spans="2:2" ht="26" customHeight="1" x14ac:dyDescent="0.2">
      <c r="B199" s="100" t="s">
        <v>200</v>
      </c>
    </row>
    <row r="200" spans="2:2" ht="26" customHeight="1" x14ac:dyDescent="0.2">
      <c r="B200" s="101"/>
    </row>
    <row r="201" spans="2:2" ht="26" customHeight="1" x14ac:dyDescent="0.2">
      <c r="B201" s="99" t="s">
        <v>201</v>
      </c>
    </row>
    <row r="202" spans="2:2" ht="26" customHeight="1" x14ac:dyDescent="0.2">
      <c r="B202" s="100" t="s">
        <v>115</v>
      </c>
    </row>
    <row r="203" spans="2:2" ht="26" customHeight="1" x14ac:dyDescent="0.2">
      <c r="B203" s="100" t="s">
        <v>200</v>
      </c>
    </row>
    <row r="204" spans="2:2" ht="26" customHeight="1" x14ac:dyDescent="0.2">
      <c r="B204" s="99" t="s">
        <v>202</v>
      </c>
    </row>
    <row r="205" spans="2:2" ht="26" customHeight="1" x14ac:dyDescent="0.2">
      <c r="B205" s="104" t="s">
        <v>203</v>
      </c>
    </row>
    <row r="206" spans="2:2" ht="26" customHeight="1" x14ac:dyDescent="0.2">
      <c r="B206" s="100" t="s">
        <v>204</v>
      </c>
    </row>
    <row r="207" spans="2:2" ht="26" customHeight="1" x14ac:dyDescent="0.2">
      <c r="B207" s="100" t="s">
        <v>121</v>
      </c>
    </row>
    <row r="208" spans="2:2" ht="26" customHeight="1" x14ac:dyDescent="0.2">
      <c r="B208" s="100" t="s">
        <v>205</v>
      </c>
    </row>
    <row r="209" spans="2:2" ht="26" customHeight="1" x14ac:dyDescent="0.2">
      <c r="B209" s="101"/>
    </row>
    <row r="210" spans="2:2" ht="26" customHeight="1" x14ac:dyDescent="0.2">
      <c r="B210" s="99" t="s">
        <v>206</v>
      </c>
    </row>
    <row r="211" spans="2:2" ht="26" customHeight="1" x14ac:dyDescent="0.2">
      <c r="B211" s="100" t="s">
        <v>115</v>
      </c>
    </row>
    <row r="212" spans="2:2" ht="26" customHeight="1" x14ac:dyDescent="0.2">
      <c r="B212" s="100" t="s">
        <v>121</v>
      </c>
    </row>
    <row r="213" spans="2:2" ht="26" customHeight="1" x14ac:dyDescent="0.2">
      <c r="B213" s="100" t="s">
        <v>200</v>
      </c>
    </row>
    <row r="214" spans="2:2" ht="26" customHeight="1" x14ac:dyDescent="0.2">
      <c r="B214" s="101"/>
    </row>
    <row r="215" spans="2:2" ht="26" customHeight="1" x14ac:dyDescent="0.2">
      <c r="B215" s="99" t="s">
        <v>207</v>
      </c>
    </row>
    <row r="216" spans="2:2" ht="26" customHeight="1" x14ac:dyDescent="0.2">
      <c r="B216" s="100" t="s">
        <v>124</v>
      </c>
    </row>
    <row r="217" spans="2:2" ht="26" customHeight="1" x14ac:dyDescent="0.2">
      <c r="B217" s="100" t="s">
        <v>208</v>
      </c>
    </row>
    <row r="218" spans="2:2" ht="26" customHeight="1" x14ac:dyDescent="0.2">
      <c r="B218" s="100" t="s">
        <v>200</v>
      </c>
    </row>
    <row r="219" spans="2:2" ht="26" customHeight="1" x14ac:dyDescent="0.2">
      <c r="B219" s="101"/>
    </row>
    <row r="220" spans="2:2" ht="26" customHeight="1" x14ac:dyDescent="0.2">
      <c r="B220" s="99" t="s">
        <v>209</v>
      </c>
    </row>
    <row r="221" spans="2:2" ht="26" customHeight="1" x14ac:dyDescent="0.2">
      <c r="B221" s="100" t="s">
        <v>210</v>
      </c>
    </row>
    <row r="222" spans="2:2" ht="26" customHeight="1" x14ac:dyDescent="0.2">
      <c r="B222" s="101"/>
    </row>
    <row r="223" spans="2:2" ht="26" customHeight="1" x14ac:dyDescent="0.2">
      <c r="B223" s="99" t="s">
        <v>211</v>
      </c>
    </row>
    <row r="224" spans="2:2" ht="26" customHeight="1" x14ac:dyDescent="0.2">
      <c r="B224" s="100" t="s">
        <v>115</v>
      </c>
    </row>
    <row r="225" spans="2:2" ht="26" customHeight="1" x14ac:dyDescent="0.2">
      <c r="B225" s="100" t="s">
        <v>212</v>
      </c>
    </row>
    <row r="226" spans="2:2" ht="26" customHeight="1" x14ac:dyDescent="0.2">
      <c r="B226" s="101"/>
    </row>
    <row r="227" spans="2:2" ht="26" customHeight="1" x14ac:dyDescent="0.2">
      <c r="B227" s="99" t="s">
        <v>213</v>
      </c>
    </row>
    <row r="228" spans="2:2" ht="26" customHeight="1" x14ac:dyDescent="0.2">
      <c r="B228" s="104" t="s">
        <v>214</v>
      </c>
    </row>
    <row r="229" spans="2:2" ht="26" customHeight="1" x14ac:dyDescent="0.2">
      <c r="B229" s="101"/>
    </row>
    <row r="230" spans="2:2" ht="26" customHeight="1" x14ac:dyDescent="0.2">
      <c r="B230" s="99" t="s">
        <v>215</v>
      </c>
    </row>
    <row r="231" spans="2:2" ht="26" customHeight="1" x14ac:dyDescent="0.2">
      <c r="B231" s="104" t="s">
        <v>216</v>
      </c>
    </row>
    <row r="232" spans="2:2" ht="26" customHeight="1" x14ac:dyDescent="0.2">
      <c r="B232" s="104" t="s">
        <v>217</v>
      </c>
    </row>
    <row r="233" spans="2:2" ht="26" customHeight="1" x14ac:dyDescent="0.2">
      <c r="B233" s="101"/>
    </row>
    <row r="234" spans="2:2" ht="26" customHeight="1" x14ac:dyDescent="0.2">
      <c r="B234" s="99" t="s">
        <v>218</v>
      </c>
    </row>
    <row r="235" spans="2:2" ht="26" customHeight="1" x14ac:dyDescent="0.2">
      <c r="B235" s="104" t="s">
        <v>219</v>
      </c>
    </row>
    <row r="236" spans="2:2" ht="26" customHeight="1" x14ac:dyDescent="0.2">
      <c r="B236" s="99"/>
    </row>
    <row r="237" spans="2:2" ht="26" customHeight="1" x14ac:dyDescent="0.2">
      <c r="B237" s="99" t="s">
        <v>220</v>
      </c>
    </row>
    <row r="238" spans="2:2" ht="26" customHeight="1" x14ac:dyDescent="0.2">
      <c r="B238" s="100" t="s">
        <v>221</v>
      </c>
    </row>
    <row r="239" spans="2:2" ht="26" customHeight="1" x14ac:dyDescent="0.2">
      <c r="B239" s="105" t="s">
        <v>153</v>
      </c>
    </row>
    <row r="240" spans="2:2" ht="26" customHeight="1" x14ac:dyDescent="0.2">
      <c r="B240" s="100" t="s">
        <v>137</v>
      </c>
    </row>
    <row r="241" spans="2:2" ht="26" customHeight="1" x14ac:dyDescent="0.2">
      <c r="B241" s="100" t="s">
        <v>138</v>
      </c>
    </row>
    <row r="242" spans="2:2" ht="26" customHeight="1" x14ac:dyDescent="0.2">
      <c r="B242" s="100" t="s">
        <v>222</v>
      </c>
    </row>
    <row r="243" spans="2:2" ht="26" customHeight="1" x14ac:dyDescent="0.2">
      <c r="B243" s="99"/>
    </row>
    <row r="244" spans="2:2" ht="26" customHeight="1" x14ac:dyDescent="0.2">
      <c r="B244" s="99" t="s">
        <v>223</v>
      </c>
    </row>
    <row r="245" spans="2:2" ht="26" customHeight="1" x14ac:dyDescent="0.2">
      <c r="B245" s="100" t="s">
        <v>127</v>
      </c>
    </row>
    <row r="246" spans="2:2" ht="26" customHeight="1" x14ac:dyDescent="0.2">
      <c r="B246" s="103"/>
    </row>
    <row r="247" spans="2:2" ht="26" customHeight="1" x14ac:dyDescent="0.2">
      <c r="B247" s="99" t="s">
        <v>224</v>
      </c>
    </row>
    <row r="248" spans="2:2" ht="26" customHeight="1" x14ac:dyDescent="0.2">
      <c r="B248" s="104" t="s">
        <v>225</v>
      </c>
    </row>
    <row r="249" spans="2:2" ht="26" customHeight="1" x14ac:dyDescent="0.2">
      <c r="B249" s="104" t="s">
        <v>226</v>
      </c>
    </row>
    <row r="250" spans="2:2" ht="26" customHeight="1" x14ac:dyDescent="0.2">
      <c r="B250" s="98"/>
    </row>
    <row r="251" spans="2:2" ht="26" customHeight="1" x14ac:dyDescent="0.2">
      <c r="B251" s="99" t="s">
        <v>227</v>
      </c>
    </row>
    <row r="252" spans="2:2" ht="26" customHeight="1" x14ac:dyDescent="0.2">
      <c r="B252" s="104" t="s">
        <v>228</v>
      </c>
    </row>
    <row r="253" spans="2:2" ht="26" customHeight="1" x14ac:dyDescent="0.2">
      <c r="B253" s="104" t="s">
        <v>152</v>
      </c>
    </row>
    <row r="254" spans="2:2" ht="26" customHeight="1" x14ac:dyDescent="0.2">
      <c r="B254" s="105" t="s">
        <v>229</v>
      </c>
    </row>
    <row r="255" spans="2:2" ht="26" customHeight="1" x14ac:dyDescent="0.2">
      <c r="B255" s="108" t="s">
        <v>230</v>
      </c>
    </row>
    <row r="256" spans="2:2" ht="26" customHeight="1" x14ac:dyDescent="0.2">
      <c r="B256" s="105" t="s">
        <v>231</v>
      </c>
    </row>
    <row r="257" spans="2:2" ht="26" customHeight="1" x14ac:dyDescent="0.2">
      <c r="B257" s="105" t="s">
        <v>232</v>
      </c>
    </row>
    <row r="258" spans="2:2" ht="26" customHeight="1" x14ac:dyDescent="0.2">
      <c r="B258" s="104" t="s">
        <v>233</v>
      </c>
    </row>
    <row r="259" spans="2:2" ht="26" customHeight="1" x14ac:dyDescent="0.2">
      <c r="B259" s="99"/>
    </row>
    <row r="260" spans="2:2" ht="26" customHeight="1" x14ac:dyDescent="0.2">
      <c r="B260" s="99" t="s">
        <v>234</v>
      </c>
    </row>
    <row r="261" spans="2:2" ht="26" customHeight="1" x14ac:dyDescent="0.2">
      <c r="B261" s="100" t="s">
        <v>137</v>
      </c>
    </row>
    <row r="262" spans="2:2" ht="26" customHeight="1" x14ac:dyDescent="0.2">
      <c r="B262" s="100" t="s">
        <v>235</v>
      </c>
    </row>
    <row r="263" spans="2:2" ht="26" customHeight="1" x14ac:dyDescent="0.2">
      <c r="B263" s="100" t="s">
        <v>236</v>
      </c>
    </row>
    <row r="264" spans="2:2" ht="26" customHeight="1" x14ac:dyDescent="0.2">
      <c r="B264" s="100" t="s">
        <v>237</v>
      </c>
    </row>
    <row r="265" spans="2:2" ht="26" customHeight="1" x14ac:dyDescent="0.2">
      <c r="B265" s="109"/>
    </row>
    <row r="266" spans="2:2" ht="26" customHeight="1" x14ac:dyDescent="0.2">
      <c r="B266" s="99" t="s">
        <v>238</v>
      </c>
    </row>
    <row r="267" spans="2:2" ht="26" customHeight="1" x14ac:dyDescent="0.2">
      <c r="B267" s="104" t="s">
        <v>239</v>
      </c>
    </row>
    <row r="268" spans="2:2" ht="26" customHeight="1" x14ac:dyDescent="0.2">
      <c r="B268" s="97"/>
    </row>
    <row r="269" spans="2:2" ht="26" customHeight="1" x14ac:dyDescent="0.2">
      <c r="B269" s="99" t="s">
        <v>240</v>
      </c>
    </row>
    <row r="270" spans="2:2" ht="26" customHeight="1" x14ac:dyDescent="0.2">
      <c r="B270" s="104" t="s">
        <v>216</v>
      </c>
    </row>
    <row r="271" spans="2:2" ht="26" customHeight="1" x14ac:dyDescent="0.2">
      <c r="B271" s="99"/>
    </row>
    <row r="272" spans="2:2" ht="26" customHeight="1" x14ac:dyDescent="0.2">
      <c r="B272" s="99" t="s">
        <v>241</v>
      </c>
    </row>
    <row r="273" spans="2:2" ht="26" customHeight="1" x14ac:dyDescent="0.2">
      <c r="B273" s="100" t="s">
        <v>127</v>
      </c>
    </row>
    <row r="274" spans="2:2" ht="26" customHeight="1" x14ac:dyDescent="0.2">
      <c r="B274" s="103"/>
    </row>
    <row r="275" spans="2:2" ht="26" customHeight="1" x14ac:dyDescent="0.2">
      <c r="B275" s="99" t="s">
        <v>242</v>
      </c>
    </row>
    <row r="276" spans="2:2" ht="26" customHeight="1" x14ac:dyDescent="0.2">
      <c r="B276" s="100" t="s">
        <v>137</v>
      </c>
    </row>
    <row r="277" spans="2:2" ht="26" customHeight="1" x14ac:dyDescent="0.2">
      <c r="B277" s="100" t="s">
        <v>243</v>
      </c>
    </row>
    <row r="278" spans="2:2" ht="26" customHeight="1" x14ac:dyDescent="0.2">
      <c r="B278" s="100" t="s">
        <v>244</v>
      </c>
    </row>
    <row r="279" spans="2:2" ht="26" customHeight="1" x14ac:dyDescent="0.2">
      <c r="B279" s="104"/>
    </row>
    <row r="280" spans="2:2" ht="26" customHeight="1" x14ac:dyDescent="0.2">
      <c r="B280" s="99" t="s">
        <v>245</v>
      </c>
    </row>
    <row r="281" spans="2:2" ht="26" customHeight="1" x14ac:dyDescent="0.2">
      <c r="B281" s="104" t="s">
        <v>246</v>
      </c>
    </row>
    <row r="282" spans="2:2" ht="26" customHeight="1" x14ac:dyDescent="0.2">
      <c r="B282" s="97"/>
    </row>
    <row r="283" spans="2:2" ht="26" customHeight="1" x14ac:dyDescent="0.2">
      <c r="B283" s="99" t="s">
        <v>247</v>
      </c>
    </row>
    <row r="284" spans="2:2" ht="26" customHeight="1" x14ac:dyDescent="0.2">
      <c r="B284" s="104" t="s">
        <v>248</v>
      </c>
    </row>
    <row r="285" spans="2:2" ht="26" customHeight="1" x14ac:dyDescent="0.2">
      <c r="B285" s="101"/>
    </row>
    <row r="286" spans="2:2" ht="26" customHeight="1" x14ac:dyDescent="0.2">
      <c r="B286" s="99" t="s">
        <v>249</v>
      </c>
    </row>
    <row r="287" spans="2:2" ht="26" customHeight="1" x14ac:dyDescent="0.2">
      <c r="B287" s="100" t="s">
        <v>250</v>
      </c>
    </row>
    <row r="288" spans="2:2" ht="26" customHeight="1" x14ac:dyDescent="0.2">
      <c r="B288" s="100" t="s">
        <v>251</v>
      </c>
    </row>
    <row r="289" spans="2:2" ht="26" customHeight="1" x14ac:dyDescent="0.2">
      <c r="B289" s="104" t="s">
        <v>252</v>
      </c>
    </row>
    <row r="290" spans="2:2" ht="26" customHeight="1" x14ac:dyDescent="0.2">
      <c r="B290" s="97"/>
    </row>
    <row r="291" spans="2:2" ht="26" customHeight="1" x14ac:dyDescent="0.2">
      <c r="B291" s="99" t="s">
        <v>253</v>
      </c>
    </row>
    <row r="292" spans="2:2" ht="26" customHeight="1" x14ac:dyDescent="0.2">
      <c r="B292" s="100" t="s">
        <v>254</v>
      </c>
    </row>
    <row r="293" spans="2:2" ht="26" customHeight="1" x14ac:dyDescent="0.2">
      <c r="B293" s="110" t="s">
        <v>255</v>
      </c>
    </row>
    <row r="294" spans="2:2" ht="26" customHeight="1" x14ac:dyDescent="0.2">
      <c r="B294" s="110" t="s">
        <v>256</v>
      </c>
    </row>
    <row r="295" spans="2:2" ht="26" customHeight="1" x14ac:dyDescent="0.2">
      <c r="B295" s="110" t="s">
        <v>257</v>
      </c>
    </row>
    <row r="296" spans="2:2" ht="26" customHeight="1" x14ac:dyDescent="0.2">
      <c r="B296" s="111" t="s">
        <v>258</v>
      </c>
    </row>
  </sheetData>
  <pageMargins left="0.7" right="0.7" top="0.75" bottom="0.75" header="0.3" footer="0.3"/>
  <pageSetup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Official Calendar</vt:lpstr>
      <vt:lpstr>'Official Calendar'!_Hlk86928985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Mantini, David S</dc:creator>
  <cp:lastModifiedBy>Klinkhammer, Matt</cp:lastModifiedBy>
  <dcterms:created xsi:type="dcterms:W3CDTF">2025-06-24T16:16:42Z</dcterms:created>
  <dcterms:modified xsi:type="dcterms:W3CDTF">2026-07-28T20:17:16Z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0x0101004229326E00B85647A9FF1A3256C32067</vt:lpwstr>
  </property>
</Properties>
</file>