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one/Desktop/"/>
    </mc:Choice>
  </mc:AlternateContent>
  <xr:revisionPtr revIDLastSave="23" documentId="13_ncr:1_{10A41E09-636E-9544-842D-84310E7C50B3}" xr6:coauthVersionLast="47" xr6:coauthVersionMax="47" xr10:uidLastSave="{A356AE6B-E132-4CC3-9D30-0FF579782180}"/>
  <bookViews>
    <workbookView xWindow="4400" yWindow="620" windowWidth="28220" windowHeight="24100" xr2:uid="{B28399AD-7E68-4EBF-ABFA-752D31438978}"/>
  </bookViews>
  <sheets>
    <sheet name="Official Calenda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3" l="1"/>
  <c r="T19" i="3"/>
  <c r="X19" i="3" l="1"/>
  <c r="W19" i="3"/>
  <c r="Y39" i="3"/>
  <c r="X39" i="3" l="1"/>
  <c r="W39" i="3"/>
  <c r="V39" i="3"/>
  <c r="U39" i="3"/>
  <c r="T39" i="3"/>
  <c r="Y19" i="3"/>
  <c r="V19" i="3"/>
  <c r="B44" i="3"/>
  <c r="B43" i="3"/>
  <c r="B42" i="3"/>
  <c r="B41" i="3"/>
  <c r="T31" i="3" l="1"/>
  <c r="AB31" i="3" s="1"/>
  <c r="T12" i="3"/>
  <c r="AB18" i="3" s="1"/>
  <c r="B45" i="3" l="1"/>
  <c r="AB32" i="3"/>
</calcChain>
</file>

<file path=xl/sharedStrings.xml><?xml version="1.0" encoding="utf-8"?>
<sst xmlns="http://schemas.openxmlformats.org/spreadsheetml/2006/main" count="200" uniqueCount="112">
  <si>
    <t>Week</t>
  </si>
  <si>
    <t>August 2027</t>
  </si>
  <si>
    <t>September 2027</t>
  </si>
  <si>
    <t>October 2027</t>
  </si>
  <si>
    <t>Su</t>
  </si>
  <si>
    <t>Mo</t>
  </si>
  <si>
    <t>Tu</t>
  </si>
  <si>
    <t>We</t>
  </si>
  <si>
    <t>Th</t>
  </si>
  <si>
    <t>Fr</t>
  </si>
  <si>
    <t>Sa</t>
  </si>
  <si>
    <t>6§</t>
  </si>
  <si>
    <t>18   D/F</t>
  </si>
  <si>
    <t>19 D/F</t>
  </si>
  <si>
    <t>20 FSA</t>
  </si>
  <si>
    <t>14 
PATH</t>
  </si>
  <si>
    <t>20
APR</t>
  </si>
  <si>
    <t>21 FSA</t>
  </si>
  <si>
    <t>22 FSA</t>
  </si>
  <si>
    <t>25
EPD</t>
  </si>
  <si>
    <t>November 2027</t>
  </si>
  <si>
    <t>December 2027</t>
  </si>
  <si>
    <t>4§</t>
  </si>
  <si>
    <t>Contractual Holiday</t>
  </si>
  <si>
    <t>Class Day</t>
  </si>
  <si>
    <t>5*</t>
  </si>
  <si>
    <t>Finals</t>
  </si>
  <si>
    <t>11§</t>
  </si>
  <si>
    <t>DD - Duty Day</t>
  </si>
  <si>
    <t>13*</t>
  </si>
  <si>
    <t>14*</t>
  </si>
  <si>
    <t>15*</t>
  </si>
  <si>
    <t>16*</t>
  </si>
  <si>
    <t>17*</t>
  </si>
  <si>
    <t>18*</t>
  </si>
  <si>
    <t>FSA - Faculty Self-Assigned</t>
  </si>
  <si>
    <t>24
APR</t>
  </si>
  <si>
    <t>25§</t>
  </si>
  <si>
    <t>26§</t>
  </si>
  <si>
    <t>22 GD</t>
  </si>
  <si>
    <t>24§</t>
  </si>
  <si>
    <t>2   D/F</t>
  </si>
  <si>
    <t>Half DD / Half FSA</t>
  </si>
  <si>
    <t>31§</t>
  </si>
  <si>
    <t>1 GD</t>
  </si>
  <si>
    <t>Grades Due</t>
  </si>
  <si>
    <t>M</t>
  </si>
  <si>
    <t>T</t>
  </si>
  <si>
    <t>W</t>
  </si>
  <si>
    <t>H</t>
  </si>
  <si>
    <t>F</t>
  </si>
  <si>
    <t>S</t>
  </si>
  <si>
    <t>January 2028</t>
  </si>
  <si>
    <t>February 2028</t>
  </si>
  <si>
    <t>March 2028</t>
  </si>
  <si>
    <t>5   D/F</t>
  </si>
  <si>
    <t>6   D/F</t>
  </si>
  <si>
    <t>7 FSA</t>
  </si>
  <si>
    <t>17§</t>
  </si>
  <si>
    <t>21§</t>
  </si>
  <si>
    <t>22 
DD</t>
  </si>
  <si>
    <t>April 2028</t>
  </si>
  <si>
    <t>May 2028</t>
  </si>
  <si>
    <t>2§</t>
  </si>
  <si>
    <t>3
APR</t>
  </si>
  <si>
    <t>4*</t>
  </si>
  <si>
    <t>6*</t>
  </si>
  <si>
    <t>6
APR</t>
  </si>
  <si>
    <t>7
EPD</t>
  </si>
  <si>
    <t>8*</t>
  </si>
  <si>
    <t>9*</t>
  </si>
  <si>
    <t>10*</t>
  </si>
  <si>
    <t>11 Com</t>
  </si>
  <si>
    <t>12 Com</t>
  </si>
  <si>
    <t>15 GD</t>
  </si>
  <si>
    <t>29§</t>
  </si>
  <si>
    <t>Grades due</t>
  </si>
  <si>
    <t>Key</t>
  </si>
  <si>
    <t>Major Religious Holidays (Class Days)</t>
  </si>
  <si>
    <t>Holiday</t>
  </si>
  <si>
    <t>Rosh Ha'Shanna: Evening 10/1- 10/3</t>
  </si>
  <si>
    <t>Yom Kippur: Evening10/10- 10/11</t>
  </si>
  <si>
    <t>DD - Duty Day/All College Day</t>
  </si>
  <si>
    <t>Ramadan:1/27-2/25</t>
  </si>
  <si>
    <t>FSA - Faculty Self-Assigned Day</t>
  </si>
  <si>
    <t>Eid Ul-Fitr: Evening 2/26/-2/27</t>
  </si>
  <si>
    <t>Passover: Evening 4/10-4/18</t>
  </si>
  <si>
    <t>GD</t>
  </si>
  <si>
    <t>Full semester course grades are due at noon on this day</t>
  </si>
  <si>
    <t>Good Friday: 4/14</t>
  </si>
  <si>
    <t>SB</t>
  </si>
  <si>
    <t>Spring Break. No classes are held during spring break, faculty are off-contract</t>
  </si>
  <si>
    <t>FSA</t>
  </si>
  <si>
    <t>Faculty Self-Assigned day. FSA days are for faculty to complete whatever work they need to do. Administration can NOT assign faculty to do any specific task on FSA days.</t>
  </si>
  <si>
    <t>DD</t>
  </si>
  <si>
    <t>Duty Day: faculty perform duties as assigned by administration.</t>
  </si>
  <si>
    <t>APR</t>
  </si>
  <si>
    <t>Assessment and Program Review Duty Day.</t>
  </si>
  <si>
    <t>EPD</t>
  </si>
  <si>
    <t>All Employee Professional Development Duty Day.  ALL employees participate in administratively assigned duties.</t>
  </si>
  <si>
    <t>Grades Due: grades for courses that run the entire length of the semester are due by noon on this date.</t>
  </si>
  <si>
    <t>Com</t>
  </si>
  <si>
    <t>Commencement Duty Day. All employees are assigned to attend graduation.</t>
  </si>
  <si>
    <t>Path</t>
  </si>
  <si>
    <t>Pathways day: September is Student Facing, February is Internal Only</t>
  </si>
  <si>
    <t>Half Semester Classes</t>
  </si>
  <si>
    <t>Fall</t>
  </si>
  <si>
    <t>First-Half: Aug 23-Oct 16</t>
  </si>
  <si>
    <t>Second-Half: Oct 18 - Dec 18</t>
  </si>
  <si>
    <t>Spring</t>
  </si>
  <si>
    <t>First-Half: Jan 10 - Mar 3</t>
  </si>
  <si>
    <t>Second-Half: March 13- May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</si>
</sst>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2"/>
      <color rgb="FFED0000"/>
      <name val="Arial"/>
      <family val="2"/>
    </font>
    <font>
      <b/>
      <sz val="11"/>
      <color rgb="FFED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Arial"/>
      <family val="2"/>
    </font>
    <font>
      <sz val="12"/>
      <name val="Arial"/>
    </font>
    <font>
      <sz val="8"/>
      <color theme="0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A89B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1" fillId="2" borderId="0" xfId="0" applyFont="1" applyFill="1"/>
    <xf numFmtId="0" fontId="14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5" fillId="13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" fillId="11" borderId="11" xfId="0" applyNumberFormat="1" applyFont="1" applyFill="1" applyBorder="1" applyAlignment="1">
      <alignment horizontal="centerContinuous" vertical="center"/>
    </xf>
    <xf numFmtId="49" fontId="3" fillId="11" borderId="12" xfId="0" applyNumberFormat="1" applyFont="1" applyFill="1" applyBorder="1" applyAlignment="1">
      <alignment horizontal="centerContinuous" vertical="center"/>
    </xf>
    <xf numFmtId="49" fontId="3" fillId="11" borderId="13" xfId="0" applyNumberFormat="1" applyFont="1" applyFill="1" applyBorder="1" applyAlignment="1">
      <alignment horizontal="centerContinuous" vertical="center"/>
    </xf>
    <xf numFmtId="0" fontId="11" fillId="9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7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 vertical="center"/>
    </xf>
    <xf numFmtId="0" fontId="11" fillId="8" borderId="0" xfId="0" applyFont="1" applyFill="1" applyAlignment="1">
      <alignment horizontal="centerContinuous"/>
    </xf>
    <xf numFmtId="0" fontId="14" fillId="1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11" borderId="12" xfId="0" applyFont="1" applyFill="1" applyBorder="1" applyAlignment="1">
      <alignment horizontal="centerContinuous" vertical="center"/>
    </xf>
    <xf numFmtId="0" fontId="3" fillId="11" borderId="13" xfId="0" applyFont="1" applyFill="1" applyBorder="1" applyAlignment="1">
      <alignment horizontal="centerContinuous" vertical="center"/>
    </xf>
    <xf numFmtId="49" fontId="3" fillId="3" borderId="11" xfId="0" applyNumberFormat="1" applyFont="1" applyFill="1" applyBorder="1" applyAlignment="1">
      <alignment horizontal="centerContinuous" vertical="center"/>
    </xf>
    <xf numFmtId="49" fontId="3" fillId="3" borderId="12" xfId="0" applyNumberFormat="1" applyFont="1" applyFill="1" applyBorder="1" applyAlignment="1">
      <alignment horizontal="centerContinuous" vertical="center"/>
    </xf>
    <xf numFmtId="49" fontId="3" fillId="3" borderId="13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" fontId="13" fillId="13" borderId="2" xfId="0" applyNumberFormat="1" applyFont="1" applyFill="1" applyBorder="1" applyAlignment="1">
      <alignment horizontal="center" vertical="center" wrapText="1"/>
    </xf>
    <xf numFmtId="0" fontId="18" fillId="12" borderId="0" xfId="0" applyFont="1" applyFill="1"/>
    <xf numFmtId="0" fontId="11" fillId="12" borderId="0" xfId="0" applyFont="1" applyFill="1"/>
    <xf numFmtId="0" fontId="19" fillId="12" borderId="0" xfId="0" applyFont="1" applyFill="1"/>
    <xf numFmtId="0" fontId="20" fillId="12" borderId="5" xfId="0" applyFont="1" applyFill="1" applyBorder="1" applyAlignment="1">
      <alignment vertical="center"/>
    </xf>
    <xf numFmtId="0" fontId="11" fillId="12" borderId="6" xfId="0" applyFont="1" applyFill="1" applyBorder="1" applyAlignment="1">
      <alignment vertical="center"/>
    </xf>
    <xf numFmtId="0" fontId="11" fillId="12" borderId="7" xfId="0" applyFont="1" applyFill="1" applyBorder="1" applyAlignment="1">
      <alignment vertical="center"/>
    </xf>
    <xf numFmtId="0" fontId="20" fillId="12" borderId="8" xfId="0" applyFont="1" applyFill="1" applyBorder="1" applyAlignment="1">
      <alignment vertical="center"/>
    </xf>
    <xf numFmtId="0" fontId="11" fillId="12" borderId="9" xfId="0" applyFont="1" applyFill="1" applyBorder="1" applyAlignment="1">
      <alignment vertical="center"/>
    </xf>
    <xf numFmtId="0" fontId="11" fillId="12" borderId="10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7CBF-8554-4181-BE08-50BB3576DF08}">
  <sheetPr>
    <pageSetUpPr fitToPage="1"/>
  </sheetPr>
  <dimension ref="A1:AB64"/>
  <sheetViews>
    <sheetView tabSelected="1" zoomScale="120" zoomScaleNormal="120" workbookViewId="0">
      <selection activeCell="J18" sqref="J18"/>
    </sheetView>
  </sheetViews>
  <sheetFormatPr defaultColWidth="9.140625" defaultRowHeight="26.1" customHeight="1"/>
  <cols>
    <col min="1" max="1" width="7.42578125" style="1" customWidth="1"/>
    <col min="2" max="8" width="4.42578125" style="35" customWidth="1"/>
    <col min="9" max="9" width="4.42578125" style="36" customWidth="1"/>
    <col min="10" max="10" width="6.42578125" style="2" customWidth="1"/>
    <col min="11" max="18" width="4.42578125" style="35" customWidth="1"/>
    <col min="19" max="19" width="6.42578125" style="1" customWidth="1"/>
    <col min="20" max="26" width="4.42578125" style="35" customWidth="1"/>
    <col min="27" max="16384" width="9.140625" style="35"/>
  </cols>
  <sheetData>
    <row r="1" spans="1:26" ht="26.1" customHeight="1" thickBot="1">
      <c r="A1" s="75"/>
    </row>
    <row r="2" spans="1:26" ht="26.1" customHeight="1">
      <c r="A2" s="1" t="s">
        <v>0</v>
      </c>
      <c r="B2" s="80" t="s">
        <v>1</v>
      </c>
      <c r="C2" s="81"/>
      <c r="D2" s="81"/>
      <c r="E2" s="81"/>
      <c r="F2" s="81"/>
      <c r="G2" s="81"/>
      <c r="H2" s="82"/>
      <c r="I2" s="3"/>
      <c r="J2" s="1" t="s">
        <v>0</v>
      </c>
      <c r="K2" s="80" t="s">
        <v>2</v>
      </c>
      <c r="L2" s="81"/>
      <c r="M2" s="81"/>
      <c r="N2" s="81"/>
      <c r="O2" s="81"/>
      <c r="P2" s="81"/>
      <c r="Q2" s="82"/>
      <c r="S2" s="1" t="s">
        <v>0</v>
      </c>
      <c r="T2" s="80" t="s">
        <v>3</v>
      </c>
      <c r="U2" s="81"/>
      <c r="V2" s="81"/>
      <c r="W2" s="81"/>
      <c r="X2" s="81"/>
      <c r="Y2" s="81"/>
      <c r="Z2" s="82"/>
    </row>
    <row r="3" spans="1:26" ht="26.1" customHeight="1">
      <c r="B3" s="56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7" t="s">
        <v>10</v>
      </c>
      <c r="I3" s="5"/>
      <c r="J3" s="6"/>
      <c r="K3" s="56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57" t="s">
        <v>10</v>
      </c>
      <c r="T3" s="56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57" t="s">
        <v>10</v>
      </c>
    </row>
    <row r="4" spans="1:26" ht="26.1" customHeight="1">
      <c r="B4" s="26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29">
        <v>7</v>
      </c>
      <c r="I4" s="8"/>
      <c r="J4" s="6">
        <v>2</v>
      </c>
      <c r="K4" s="25"/>
      <c r="L4" s="7"/>
      <c r="M4" s="9"/>
      <c r="N4" s="9">
        <v>1</v>
      </c>
      <c r="O4" s="9">
        <v>2</v>
      </c>
      <c r="P4" s="9">
        <v>3</v>
      </c>
      <c r="Q4" s="30">
        <v>4</v>
      </c>
      <c r="S4" s="10"/>
      <c r="T4" s="25"/>
      <c r="U4" s="7"/>
      <c r="V4" s="7"/>
      <c r="W4" s="7"/>
      <c r="X4" s="7"/>
      <c r="Y4" s="9">
        <v>1</v>
      </c>
      <c r="Z4" s="30">
        <v>2</v>
      </c>
    </row>
    <row r="5" spans="1:26" ht="26.1" customHeight="1">
      <c r="B5" s="26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29">
        <v>14</v>
      </c>
      <c r="I5" s="8"/>
      <c r="J5" s="6">
        <v>3</v>
      </c>
      <c r="K5" s="26">
        <v>5</v>
      </c>
      <c r="L5" s="17" t="s">
        <v>11</v>
      </c>
      <c r="M5" s="9">
        <v>7</v>
      </c>
      <c r="N5" s="9">
        <v>8</v>
      </c>
      <c r="O5" s="9">
        <v>9</v>
      </c>
      <c r="P5" s="9">
        <v>10</v>
      </c>
      <c r="Q5" s="30">
        <v>11</v>
      </c>
      <c r="S5" s="11">
        <v>7</v>
      </c>
      <c r="T5" s="26">
        <v>3</v>
      </c>
      <c r="U5" s="9">
        <v>4</v>
      </c>
      <c r="V5" s="9">
        <v>5</v>
      </c>
      <c r="W5" s="9">
        <v>6</v>
      </c>
      <c r="X5" s="9">
        <v>7</v>
      </c>
      <c r="Y5" s="9">
        <v>8</v>
      </c>
      <c r="Z5" s="30">
        <v>9</v>
      </c>
    </row>
    <row r="6" spans="1:26" ht="26.1" customHeight="1">
      <c r="B6" s="26">
        <v>15</v>
      </c>
      <c r="C6" s="7">
        <v>16</v>
      </c>
      <c r="D6" s="7">
        <v>17</v>
      </c>
      <c r="E6" s="62" t="s">
        <v>12</v>
      </c>
      <c r="F6" s="62" t="s">
        <v>13</v>
      </c>
      <c r="G6" s="38" t="s">
        <v>14</v>
      </c>
      <c r="H6" s="29">
        <v>21</v>
      </c>
      <c r="I6" s="8"/>
      <c r="J6" s="6">
        <v>4</v>
      </c>
      <c r="K6" s="26">
        <v>12</v>
      </c>
      <c r="L6" s="9">
        <v>13</v>
      </c>
      <c r="M6" s="39" t="s">
        <v>15</v>
      </c>
      <c r="N6" s="9">
        <v>15</v>
      </c>
      <c r="O6" s="9">
        <v>16</v>
      </c>
      <c r="P6" s="9">
        <v>17</v>
      </c>
      <c r="Q6" s="30">
        <v>18</v>
      </c>
      <c r="S6" s="11">
        <v>8</v>
      </c>
      <c r="T6" s="26">
        <v>10</v>
      </c>
      <c r="U6" s="9">
        <v>11</v>
      </c>
      <c r="V6" s="9">
        <v>12</v>
      </c>
      <c r="W6" s="9">
        <v>13</v>
      </c>
      <c r="X6" s="9">
        <v>14</v>
      </c>
      <c r="Y6" s="9">
        <v>15</v>
      </c>
      <c r="Z6" s="30">
        <v>16</v>
      </c>
    </row>
    <row r="7" spans="1:26" ht="26.1" customHeight="1">
      <c r="A7" s="1">
        <v>1</v>
      </c>
      <c r="B7" s="26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30">
        <v>28</v>
      </c>
      <c r="I7" s="8"/>
      <c r="J7" s="6">
        <v>5</v>
      </c>
      <c r="K7" s="26">
        <v>19</v>
      </c>
      <c r="L7" s="9">
        <v>20</v>
      </c>
      <c r="M7" s="9">
        <v>21</v>
      </c>
      <c r="N7" s="9">
        <v>22</v>
      </c>
      <c r="O7" s="9">
        <v>23</v>
      </c>
      <c r="P7" s="9">
        <v>24</v>
      </c>
      <c r="Q7" s="30">
        <v>25</v>
      </c>
      <c r="S7" s="11">
        <v>9</v>
      </c>
      <c r="T7" s="26">
        <v>17</v>
      </c>
      <c r="U7" s="9">
        <v>18</v>
      </c>
      <c r="V7" s="9">
        <v>19</v>
      </c>
      <c r="W7" s="37" t="s">
        <v>16</v>
      </c>
      <c r="X7" s="38" t="s">
        <v>17</v>
      </c>
      <c r="Y7" s="38" t="s">
        <v>18</v>
      </c>
      <c r="Z7" s="30">
        <v>23</v>
      </c>
    </row>
    <row r="8" spans="1:26" ht="26.1" customHeight="1">
      <c r="A8" s="1">
        <v>2</v>
      </c>
      <c r="B8" s="27">
        <v>29</v>
      </c>
      <c r="C8" s="18">
        <v>30</v>
      </c>
      <c r="D8" s="18">
        <v>31</v>
      </c>
      <c r="E8" s="19"/>
      <c r="F8" s="19"/>
      <c r="G8" s="19"/>
      <c r="H8" s="28"/>
      <c r="I8" s="8"/>
      <c r="J8" s="6">
        <v>6</v>
      </c>
      <c r="K8" s="27">
        <v>26</v>
      </c>
      <c r="L8" s="18">
        <v>27</v>
      </c>
      <c r="M8" s="18">
        <v>28</v>
      </c>
      <c r="N8" s="18">
        <v>29</v>
      </c>
      <c r="O8" s="18">
        <v>30</v>
      </c>
      <c r="P8" s="19"/>
      <c r="Q8" s="28"/>
      <c r="S8" s="11">
        <v>10</v>
      </c>
      <c r="T8" s="26">
        <v>24</v>
      </c>
      <c r="U8" s="37" t="s">
        <v>19</v>
      </c>
      <c r="V8" s="9">
        <v>26</v>
      </c>
      <c r="W8" s="9">
        <v>27</v>
      </c>
      <c r="X8" s="9">
        <v>28</v>
      </c>
      <c r="Y8" s="9">
        <v>29</v>
      </c>
      <c r="Z8" s="30">
        <v>30</v>
      </c>
    </row>
    <row r="9" spans="1:26" ht="26.1" customHeight="1">
      <c r="I9" s="8"/>
      <c r="J9" s="6"/>
      <c r="S9" s="35"/>
      <c r="T9" s="27">
        <v>31</v>
      </c>
      <c r="U9" s="84"/>
      <c r="V9" s="84"/>
      <c r="W9" s="84"/>
      <c r="X9" s="84"/>
      <c r="Y9" s="84"/>
      <c r="Z9" s="28"/>
    </row>
    <row r="10" spans="1:26" ht="26.1" customHeight="1" thickBot="1"/>
    <row r="11" spans="1:26" ht="26.1" customHeight="1">
      <c r="B11" s="80" t="s">
        <v>20</v>
      </c>
      <c r="C11" s="81"/>
      <c r="D11" s="81"/>
      <c r="E11" s="81"/>
      <c r="F11" s="81"/>
      <c r="G11" s="81"/>
      <c r="H11" s="82"/>
      <c r="I11" s="3"/>
      <c r="K11" s="80" t="s">
        <v>21</v>
      </c>
      <c r="L11" s="81"/>
      <c r="M11" s="81"/>
      <c r="N11" s="81"/>
      <c r="O11" s="81"/>
      <c r="P11" s="81"/>
      <c r="Q11" s="82"/>
      <c r="T11" s="55" t="s">
        <v>22</v>
      </c>
      <c r="U11" s="35" t="s">
        <v>23</v>
      </c>
    </row>
    <row r="12" spans="1:26" ht="26.1" customHeight="1">
      <c r="B12" s="23" t="s">
        <v>4</v>
      </c>
      <c r="C12" s="4" t="s">
        <v>5</v>
      </c>
      <c r="D12" s="4" t="s">
        <v>6</v>
      </c>
      <c r="E12" s="4" t="s">
        <v>7</v>
      </c>
      <c r="F12" s="4" t="s">
        <v>8</v>
      </c>
      <c r="G12" s="4" t="s">
        <v>9</v>
      </c>
      <c r="H12" s="57" t="s">
        <v>10</v>
      </c>
      <c r="I12" s="5"/>
      <c r="K12" s="56" t="s">
        <v>4</v>
      </c>
      <c r="L12" s="4" t="s">
        <v>5</v>
      </c>
      <c r="M12" s="4" t="s">
        <v>6</v>
      </c>
      <c r="N12" s="4" t="s">
        <v>7</v>
      </c>
      <c r="O12" s="4" t="s">
        <v>8</v>
      </c>
      <c r="P12" s="4" t="s">
        <v>9</v>
      </c>
      <c r="Q12" s="57" t="s">
        <v>10</v>
      </c>
      <c r="T12" s="54">
        <f>SUM(T19:X19)</f>
        <v>70</v>
      </c>
      <c r="U12" s="40" t="s">
        <v>24</v>
      </c>
      <c r="V12" s="40"/>
      <c r="X12" s="61"/>
      <c r="Y12" s="61"/>
      <c r="Z12" s="61"/>
    </row>
    <row r="13" spans="1:26" ht="26.1" customHeight="1">
      <c r="A13" s="1">
        <v>11</v>
      </c>
      <c r="B13" s="21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30">
        <v>6</v>
      </c>
      <c r="I13" s="8"/>
      <c r="J13" s="2">
        <v>15</v>
      </c>
      <c r="K13" s="26"/>
      <c r="L13" s="7"/>
      <c r="M13" s="7"/>
      <c r="N13" s="9">
        <v>1</v>
      </c>
      <c r="O13" s="9">
        <v>2</v>
      </c>
      <c r="P13" s="9">
        <v>3</v>
      </c>
      <c r="Q13" s="30">
        <v>4</v>
      </c>
      <c r="T13" s="31" t="s">
        <v>25</v>
      </c>
      <c r="U13" s="40" t="s">
        <v>26</v>
      </c>
      <c r="V13" s="40"/>
      <c r="W13" s="41"/>
      <c r="X13" s="41"/>
      <c r="Y13" s="41"/>
      <c r="Z13" s="41"/>
    </row>
    <row r="14" spans="1:26" ht="26.1" customHeight="1">
      <c r="A14" s="1">
        <v>12</v>
      </c>
      <c r="B14" s="21">
        <v>7</v>
      </c>
      <c r="C14" s="9">
        <v>8</v>
      </c>
      <c r="D14" s="9">
        <v>9</v>
      </c>
      <c r="E14" s="9">
        <v>10</v>
      </c>
      <c r="F14" s="17" t="s">
        <v>27</v>
      </c>
      <c r="G14" s="9">
        <v>12</v>
      </c>
      <c r="H14" s="30">
        <v>13</v>
      </c>
      <c r="I14" s="8"/>
      <c r="J14" s="2">
        <v>16</v>
      </c>
      <c r="K14" s="26">
        <v>5</v>
      </c>
      <c r="L14" s="9">
        <v>6</v>
      </c>
      <c r="M14" s="9">
        <v>7</v>
      </c>
      <c r="N14" s="9">
        <v>8</v>
      </c>
      <c r="O14" s="9">
        <v>9</v>
      </c>
      <c r="P14" s="9">
        <v>10</v>
      </c>
      <c r="Q14" s="30">
        <v>11</v>
      </c>
      <c r="T14" s="32">
        <v>4</v>
      </c>
      <c r="U14" s="40" t="s">
        <v>28</v>
      </c>
      <c r="V14" s="40"/>
      <c r="W14" s="40"/>
      <c r="X14" s="40"/>
      <c r="Y14" s="40"/>
      <c r="Z14" s="40"/>
    </row>
    <row r="15" spans="1:26" ht="26.1" customHeight="1">
      <c r="A15" s="1">
        <v>13</v>
      </c>
      <c r="B15" s="21">
        <v>14</v>
      </c>
      <c r="C15" s="9">
        <v>15</v>
      </c>
      <c r="D15" s="9">
        <v>16</v>
      </c>
      <c r="E15" s="9">
        <v>17</v>
      </c>
      <c r="F15" s="9">
        <v>18</v>
      </c>
      <c r="G15" s="9">
        <v>19</v>
      </c>
      <c r="H15" s="30">
        <v>20</v>
      </c>
      <c r="I15" s="8"/>
      <c r="K15" s="26">
        <v>12</v>
      </c>
      <c r="L15" s="12" t="s">
        <v>29</v>
      </c>
      <c r="M15" s="12" t="s">
        <v>30</v>
      </c>
      <c r="N15" s="12" t="s">
        <v>31</v>
      </c>
      <c r="O15" s="12" t="s">
        <v>32</v>
      </c>
      <c r="P15" s="12" t="s">
        <v>33</v>
      </c>
      <c r="Q15" s="12" t="s">
        <v>34</v>
      </c>
      <c r="T15" s="33">
        <v>4</v>
      </c>
      <c r="U15" s="40" t="s">
        <v>35</v>
      </c>
      <c r="V15" s="40"/>
      <c r="Y15" s="40"/>
      <c r="Z15" s="40"/>
    </row>
    <row r="16" spans="1:26" ht="26.1" customHeight="1">
      <c r="A16" s="1">
        <v>14</v>
      </c>
      <c r="B16" s="21">
        <v>21</v>
      </c>
      <c r="C16" s="9">
        <v>22</v>
      </c>
      <c r="D16" s="9">
        <v>23</v>
      </c>
      <c r="E16" s="42" t="s">
        <v>36</v>
      </c>
      <c r="F16" s="17" t="s">
        <v>37</v>
      </c>
      <c r="G16" s="17" t="s">
        <v>38</v>
      </c>
      <c r="H16" s="29">
        <v>27</v>
      </c>
      <c r="I16" s="8"/>
      <c r="K16" s="26">
        <v>19</v>
      </c>
      <c r="L16" s="38" t="s">
        <v>14</v>
      </c>
      <c r="M16" s="7">
        <v>21</v>
      </c>
      <c r="N16" s="74" t="s">
        <v>39</v>
      </c>
      <c r="O16" s="7">
        <v>23</v>
      </c>
      <c r="P16" s="17" t="s">
        <v>40</v>
      </c>
      <c r="Q16" s="29">
        <v>25</v>
      </c>
      <c r="T16" s="53" t="s">
        <v>41</v>
      </c>
      <c r="U16" s="40" t="s">
        <v>42</v>
      </c>
    </row>
    <row r="17" spans="1:28" ht="26.1" customHeight="1" thickBot="1">
      <c r="A17" s="1">
        <v>15</v>
      </c>
      <c r="B17" s="22">
        <v>28</v>
      </c>
      <c r="C17" s="18">
        <v>29</v>
      </c>
      <c r="D17" s="18">
        <v>30</v>
      </c>
      <c r="E17" s="19"/>
      <c r="F17" s="19"/>
      <c r="G17" s="19"/>
      <c r="H17" s="24"/>
      <c r="I17" s="8"/>
      <c r="K17" s="27">
        <v>26</v>
      </c>
      <c r="L17" s="19">
        <v>27</v>
      </c>
      <c r="M17" s="19">
        <v>28</v>
      </c>
      <c r="N17" s="19">
        <v>29</v>
      </c>
      <c r="O17" s="19">
        <v>30</v>
      </c>
      <c r="P17" s="85" t="s">
        <v>43</v>
      </c>
      <c r="Q17" s="28"/>
      <c r="T17" s="52" t="s">
        <v>44</v>
      </c>
      <c r="U17" s="35" t="s">
        <v>45</v>
      </c>
    </row>
    <row r="18" spans="1:28" ht="26.1" customHeight="1">
      <c r="I18" s="35"/>
      <c r="J18" s="35"/>
      <c r="T18" s="63" t="s">
        <v>46</v>
      </c>
      <c r="U18" s="63" t="s">
        <v>47</v>
      </c>
      <c r="V18" s="63" t="s">
        <v>48</v>
      </c>
      <c r="W18" s="63" t="s">
        <v>49</v>
      </c>
      <c r="X18" s="64" t="s">
        <v>50</v>
      </c>
      <c r="Y18" s="63" t="s">
        <v>51</v>
      </c>
      <c r="AB18" s="35">
        <f>LEFT(T13,1)+T14+T15+T12+LEFT(T16,1)</f>
        <v>85</v>
      </c>
    </row>
    <row r="19" spans="1:28" ht="26.1" customHeight="1">
      <c r="I19" s="35"/>
      <c r="J19" s="35"/>
      <c r="T19" s="65">
        <f>COUNTA(C7,C8,L6,L7,L8,U5:U7,C13:C17,L14)</f>
        <v>14</v>
      </c>
      <c r="U19" s="65">
        <f>COUNTA(D7,D8,M5,M7,M8,V5,V6,V7,V8,M14,D17,D16,D15,D14,D13)</f>
        <v>15</v>
      </c>
      <c r="V19" s="65">
        <f>COUNTA(E7,N4:N8,W5,W7:W8,E13:E15,N13:N14)</f>
        <v>14</v>
      </c>
      <c r="W19" s="65">
        <f>COUNTA(F7,F13,F15,O14,O13,O4:O8,X5:X6,X8)</f>
        <v>13</v>
      </c>
      <c r="X19" s="65">
        <f>COUNTA(G7,G13:G15,P4:P7,P13:P14,Y4:Y6,Y8)</f>
        <v>14</v>
      </c>
      <c r="Y19" s="65">
        <f>COUNTA(H7,Q4:Q7,Z4:Z5,Z7:Z8,H13:H15,Q13:Q14)</f>
        <v>14</v>
      </c>
      <c r="Z19" s="43"/>
    </row>
    <row r="20" spans="1:28" ht="26.1" customHeight="1" thickBot="1"/>
    <row r="21" spans="1:28" ht="26.1" customHeight="1">
      <c r="A21" s="1" t="s">
        <v>0</v>
      </c>
      <c r="B21" s="66" t="s">
        <v>52</v>
      </c>
      <c r="C21" s="78"/>
      <c r="D21" s="78"/>
      <c r="E21" s="78"/>
      <c r="F21" s="78"/>
      <c r="G21" s="78"/>
      <c r="H21" s="79"/>
      <c r="I21" s="13"/>
      <c r="J21" s="1" t="s">
        <v>0</v>
      </c>
      <c r="K21" s="66" t="s">
        <v>53</v>
      </c>
      <c r="L21" s="67"/>
      <c r="M21" s="67"/>
      <c r="N21" s="67"/>
      <c r="O21" s="67"/>
      <c r="P21" s="67"/>
      <c r="Q21" s="68"/>
      <c r="S21" s="1" t="s">
        <v>0</v>
      </c>
      <c r="T21" s="66" t="s">
        <v>54</v>
      </c>
      <c r="U21" s="67"/>
      <c r="V21" s="67"/>
      <c r="W21" s="67"/>
      <c r="X21" s="67"/>
      <c r="Y21" s="67"/>
      <c r="Z21" s="68"/>
    </row>
    <row r="22" spans="1:28" ht="26.1" customHeight="1">
      <c r="B22" s="56" t="s">
        <v>4</v>
      </c>
      <c r="C22" s="4" t="s">
        <v>5</v>
      </c>
      <c r="D22" s="4" t="s">
        <v>6</v>
      </c>
      <c r="E22" s="4" t="s">
        <v>7</v>
      </c>
      <c r="F22" s="4" t="s">
        <v>8</v>
      </c>
      <c r="G22" s="4" t="s">
        <v>9</v>
      </c>
      <c r="H22" s="57" t="s">
        <v>10</v>
      </c>
      <c r="I22" s="5"/>
      <c r="J22" s="6"/>
      <c r="K22" s="56" t="s">
        <v>4</v>
      </c>
      <c r="L22" s="4" t="s">
        <v>5</v>
      </c>
      <c r="M22" s="4" t="s">
        <v>6</v>
      </c>
      <c r="N22" s="4" t="s">
        <v>7</v>
      </c>
      <c r="O22" s="4" t="s">
        <v>8</v>
      </c>
      <c r="P22" s="4" t="s">
        <v>9</v>
      </c>
      <c r="Q22" s="57" t="s">
        <v>10</v>
      </c>
      <c r="S22" s="14"/>
      <c r="T22" s="56" t="s">
        <v>4</v>
      </c>
      <c r="U22" s="4" t="s">
        <v>5</v>
      </c>
      <c r="V22" s="4" t="s">
        <v>6</v>
      </c>
      <c r="W22" s="4" t="s">
        <v>7</v>
      </c>
      <c r="X22" s="4" t="s">
        <v>8</v>
      </c>
      <c r="Y22" s="4" t="s">
        <v>9</v>
      </c>
      <c r="Z22" s="57" t="s">
        <v>10</v>
      </c>
    </row>
    <row r="23" spans="1:28" ht="26.1" customHeight="1">
      <c r="B23" s="26"/>
      <c r="C23" s="7"/>
      <c r="D23" s="7"/>
      <c r="E23" s="7"/>
      <c r="F23" s="7"/>
      <c r="G23" s="17"/>
      <c r="H23" s="29">
        <v>1</v>
      </c>
      <c r="I23" s="8"/>
      <c r="J23" s="6">
        <v>4</v>
      </c>
      <c r="K23" s="25"/>
      <c r="L23" s="7"/>
      <c r="M23" s="97">
        <v>1</v>
      </c>
      <c r="N23" s="9">
        <v>2</v>
      </c>
      <c r="O23" s="9">
        <v>3</v>
      </c>
      <c r="P23" s="9">
        <v>4</v>
      </c>
      <c r="Q23" s="30">
        <v>5</v>
      </c>
      <c r="S23" s="11">
        <v>8</v>
      </c>
      <c r="T23" s="26"/>
      <c r="U23" s="7"/>
      <c r="V23" s="7"/>
      <c r="W23" s="9">
        <v>1</v>
      </c>
      <c r="X23" s="9">
        <v>2</v>
      </c>
      <c r="Y23" s="9">
        <v>3</v>
      </c>
      <c r="Z23" s="30">
        <v>4</v>
      </c>
    </row>
    <row r="24" spans="1:28" ht="26.1" customHeight="1">
      <c r="B24" s="26">
        <v>2</v>
      </c>
      <c r="C24" s="7">
        <v>3</v>
      </c>
      <c r="D24" s="7">
        <v>4</v>
      </c>
      <c r="E24" s="44" t="s">
        <v>55</v>
      </c>
      <c r="F24" s="45" t="s">
        <v>56</v>
      </c>
      <c r="G24" s="46" t="s">
        <v>57</v>
      </c>
      <c r="H24" s="58">
        <v>8</v>
      </c>
      <c r="I24" s="8"/>
      <c r="J24" s="6">
        <v>5</v>
      </c>
      <c r="K24" s="26">
        <v>6</v>
      </c>
      <c r="L24" s="9">
        <v>7</v>
      </c>
      <c r="M24" s="9">
        <v>8</v>
      </c>
      <c r="N24" s="9">
        <v>9</v>
      </c>
      <c r="O24" s="9">
        <v>10</v>
      </c>
      <c r="P24" s="9">
        <v>11</v>
      </c>
      <c r="Q24" s="30">
        <v>12</v>
      </c>
      <c r="T24" s="21">
        <v>5</v>
      </c>
      <c r="U24" s="15">
        <v>6</v>
      </c>
      <c r="V24" s="15">
        <v>7</v>
      </c>
      <c r="W24" s="15">
        <v>8</v>
      </c>
      <c r="X24" s="15">
        <v>9</v>
      </c>
      <c r="Y24" s="15">
        <v>10</v>
      </c>
      <c r="Z24" s="86">
        <v>11</v>
      </c>
    </row>
    <row r="25" spans="1:28" ht="26.1" customHeight="1">
      <c r="A25" s="1">
        <v>1</v>
      </c>
      <c r="B25" s="26">
        <v>9</v>
      </c>
      <c r="C25" s="9">
        <v>10</v>
      </c>
      <c r="D25" s="9">
        <v>11</v>
      </c>
      <c r="E25" s="9">
        <v>12</v>
      </c>
      <c r="F25" s="9">
        <v>13</v>
      </c>
      <c r="G25" s="9">
        <v>14</v>
      </c>
      <c r="H25" s="30">
        <v>15</v>
      </c>
      <c r="I25" s="8"/>
      <c r="J25" s="6">
        <v>6</v>
      </c>
      <c r="K25" s="26">
        <v>13</v>
      </c>
      <c r="L25" s="9">
        <v>14</v>
      </c>
      <c r="M25" s="9">
        <v>15</v>
      </c>
      <c r="N25" s="9">
        <v>16</v>
      </c>
      <c r="O25" s="9">
        <v>17</v>
      </c>
      <c r="P25" s="9">
        <v>18</v>
      </c>
      <c r="Q25" s="30">
        <v>19</v>
      </c>
      <c r="S25" s="11">
        <v>9</v>
      </c>
      <c r="T25" s="26">
        <v>12</v>
      </c>
      <c r="U25" s="9">
        <v>13</v>
      </c>
      <c r="V25" s="9">
        <v>14</v>
      </c>
      <c r="W25" s="9">
        <v>15</v>
      </c>
      <c r="X25" s="9">
        <v>16</v>
      </c>
      <c r="Y25" s="9">
        <v>17</v>
      </c>
      <c r="Z25" s="30">
        <v>18</v>
      </c>
    </row>
    <row r="26" spans="1:28" ht="26.1" customHeight="1">
      <c r="A26" s="1">
        <v>2</v>
      </c>
      <c r="B26" s="26">
        <v>16</v>
      </c>
      <c r="C26" s="17" t="s">
        <v>58</v>
      </c>
      <c r="D26" s="9">
        <v>18</v>
      </c>
      <c r="E26" s="9">
        <v>19</v>
      </c>
      <c r="F26" s="9">
        <v>20</v>
      </c>
      <c r="G26" s="9">
        <v>21</v>
      </c>
      <c r="H26" s="30">
        <v>22</v>
      </c>
      <c r="I26" s="8"/>
      <c r="J26" s="11">
        <v>7</v>
      </c>
      <c r="K26" s="26">
        <v>20</v>
      </c>
      <c r="L26" s="17" t="s">
        <v>59</v>
      </c>
      <c r="M26" s="39" t="s">
        <v>60</v>
      </c>
      <c r="N26" s="9">
        <v>23</v>
      </c>
      <c r="O26" s="9">
        <v>24</v>
      </c>
      <c r="P26" s="9">
        <v>25</v>
      </c>
      <c r="Q26" s="30">
        <v>26</v>
      </c>
      <c r="S26" s="11">
        <v>10</v>
      </c>
      <c r="T26" s="26">
        <v>19</v>
      </c>
      <c r="U26" s="9">
        <v>20</v>
      </c>
      <c r="V26" s="9">
        <v>21</v>
      </c>
      <c r="W26" s="9">
        <v>22</v>
      </c>
      <c r="X26" s="9">
        <v>23</v>
      </c>
      <c r="Y26" s="9">
        <v>24</v>
      </c>
      <c r="Z26" s="30">
        <v>25</v>
      </c>
    </row>
    <row r="27" spans="1:28" ht="26.1" customHeight="1" thickBot="1">
      <c r="A27" s="6">
        <v>3</v>
      </c>
      <c r="B27" s="26">
        <v>23</v>
      </c>
      <c r="C27" s="9">
        <v>24</v>
      </c>
      <c r="D27" s="9">
        <v>25</v>
      </c>
      <c r="E27" s="9">
        <v>26</v>
      </c>
      <c r="F27" s="9">
        <v>27</v>
      </c>
      <c r="G27" s="9">
        <v>28</v>
      </c>
      <c r="H27" s="30">
        <v>29</v>
      </c>
      <c r="I27" s="8"/>
      <c r="J27" s="6"/>
      <c r="K27" s="27">
        <v>27</v>
      </c>
      <c r="L27" s="18">
        <v>28</v>
      </c>
      <c r="M27" s="18">
        <v>29</v>
      </c>
      <c r="N27" s="19"/>
      <c r="O27" s="19"/>
      <c r="P27" s="19"/>
      <c r="Q27" s="28"/>
      <c r="S27" s="1">
        <v>11</v>
      </c>
      <c r="T27" s="27">
        <v>26</v>
      </c>
      <c r="U27" s="18">
        <v>27</v>
      </c>
      <c r="V27" s="18">
        <v>28</v>
      </c>
      <c r="W27" s="18">
        <v>29</v>
      </c>
      <c r="X27" s="18">
        <v>30</v>
      </c>
      <c r="Y27" s="18">
        <v>31</v>
      </c>
      <c r="Z27" s="28"/>
    </row>
    <row r="28" spans="1:28" ht="26.1" customHeight="1" thickBot="1">
      <c r="B28" s="27">
        <v>30</v>
      </c>
      <c r="C28" s="18">
        <v>31</v>
      </c>
      <c r="D28" s="19"/>
      <c r="E28" s="19"/>
      <c r="F28" s="19"/>
      <c r="G28" s="19"/>
      <c r="H28" s="28"/>
      <c r="I28" s="8"/>
      <c r="J28" s="6"/>
      <c r="S28" s="35"/>
    </row>
    <row r="29" spans="1:28" ht="26.1" customHeight="1" thickBot="1"/>
    <row r="30" spans="1:28" ht="26.1" customHeight="1">
      <c r="B30" s="66" t="s">
        <v>61</v>
      </c>
      <c r="C30" s="67"/>
      <c r="D30" s="67"/>
      <c r="E30" s="67"/>
      <c r="F30" s="67"/>
      <c r="G30" s="67"/>
      <c r="H30" s="68"/>
      <c r="I30" s="3"/>
      <c r="K30" s="66" t="s">
        <v>62</v>
      </c>
      <c r="L30" s="67"/>
      <c r="M30" s="67"/>
      <c r="N30" s="67"/>
      <c r="O30" s="67"/>
      <c r="P30" s="67"/>
      <c r="Q30" s="68"/>
      <c r="T30" s="55" t="s">
        <v>63</v>
      </c>
      <c r="U30" s="35" t="s">
        <v>23</v>
      </c>
    </row>
    <row r="31" spans="1:28" ht="26.1" customHeight="1">
      <c r="B31" s="56" t="s">
        <v>4</v>
      </c>
      <c r="C31" s="4" t="s">
        <v>5</v>
      </c>
      <c r="D31" s="4" t="s">
        <v>6</v>
      </c>
      <c r="E31" s="4" t="s">
        <v>7</v>
      </c>
      <c r="F31" s="4" t="s">
        <v>8</v>
      </c>
      <c r="G31" s="4" t="s">
        <v>9</v>
      </c>
      <c r="H31" s="57" t="s">
        <v>10</v>
      </c>
      <c r="I31" s="5"/>
      <c r="K31" s="56" t="s">
        <v>4</v>
      </c>
      <c r="L31" s="4" t="s">
        <v>5</v>
      </c>
      <c r="M31" s="4" t="s">
        <v>6</v>
      </c>
      <c r="N31" s="4" t="s">
        <v>7</v>
      </c>
      <c r="O31" s="4" t="s">
        <v>8</v>
      </c>
      <c r="P31" s="4" t="s">
        <v>9</v>
      </c>
      <c r="Q31" s="57" t="s">
        <v>10</v>
      </c>
      <c r="T31" s="54">
        <f>SUM(T39:X39)</f>
        <v>72</v>
      </c>
      <c r="U31" s="40" t="s">
        <v>24</v>
      </c>
      <c r="V31" s="40"/>
      <c r="W31"/>
      <c r="X31"/>
      <c r="Y31"/>
      <c r="Z31"/>
      <c r="AB31" s="35">
        <f>LEFT(T32,1)+T33+T34+T31+LEFT(T35,1)</f>
        <v>86</v>
      </c>
    </row>
    <row r="32" spans="1:28" ht="26.1" customHeight="1">
      <c r="A32" s="1">
        <v>11</v>
      </c>
      <c r="B32" s="26"/>
      <c r="C32" s="7"/>
      <c r="D32" s="7"/>
      <c r="E32" s="7"/>
      <c r="F32" s="7"/>
      <c r="G32" s="7"/>
      <c r="H32" s="9">
        <v>1</v>
      </c>
      <c r="I32" s="8"/>
      <c r="J32" s="6">
        <v>16</v>
      </c>
      <c r="K32" s="26"/>
      <c r="L32" s="9">
        <v>1</v>
      </c>
      <c r="M32" s="9">
        <v>2</v>
      </c>
      <c r="N32" s="87" t="s">
        <v>64</v>
      </c>
      <c r="O32" s="12" t="s">
        <v>65</v>
      </c>
      <c r="P32" s="12" t="s">
        <v>25</v>
      </c>
      <c r="Q32" s="12" t="s">
        <v>66</v>
      </c>
      <c r="T32" s="31" t="s">
        <v>25</v>
      </c>
      <c r="U32" s="40" t="s">
        <v>26</v>
      </c>
      <c r="V32" s="40"/>
      <c r="W32" s="41"/>
      <c r="X32" s="41"/>
      <c r="Y32" s="41"/>
      <c r="Z32" s="41"/>
      <c r="AB32" s="35">
        <f>AB18+AB31</f>
        <v>171</v>
      </c>
    </row>
    <row r="33" spans="1:26" ht="26.1" customHeight="1">
      <c r="A33" s="1">
        <v>12</v>
      </c>
      <c r="B33" s="26">
        <v>2</v>
      </c>
      <c r="C33" s="9">
        <v>3</v>
      </c>
      <c r="D33" s="9">
        <v>4</v>
      </c>
      <c r="E33" s="9">
        <v>5</v>
      </c>
      <c r="F33" s="37" t="s">
        <v>67</v>
      </c>
      <c r="G33" s="37" t="s">
        <v>68</v>
      </c>
      <c r="H33" s="29">
        <v>8</v>
      </c>
      <c r="I33" s="8"/>
      <c r="K33" s="26">
        <v>7</v>
      </c>
      <c r="L33" s="12" t="s">
        <v>69</v>
      </c>
      <c r="M33" s="12" t="s">
        <v>70</v>
      </c>
      <c r="N33" s="12" t="s">
        <v>71</v>
      </c>
      <c r="O33" s="44" t="s">
        <v>72</v>
      </c>
      <c r="P33" s="98" t="s">
        <v>73</v>
      </c>
      <c r="Q33" s="29">
        <v>13</v>
      </c>
      <c r="T33" s="32">
        <v>3</v>
      </c>
      <c r="U33" s="40" t="s">
        <v>28</v>
      </c>
      <c r="V33" s="40"/>
      <c r="W33" s="40"/>
      <c r="X33" s="40"/>
      <c r="Y33" s="40"/>
      <c r="Z33" s="40"/>
    </row>
    <row r="34" spans="1:26" ht="26.1" customHeight="1">
      <c r="A34" s="1">
        <v>13</v>
      </c>
      <c r="B34" s="26">
        <v>9</v>
      </c>
      <c r="C34" s="9">
        <v>10</v>
      </c>
      <c r="D34" s="9">
        <v>11</v>
      </c>
      <c r="E34" s="9">
        <v>12</v>
      </c>
      <c r="F34" s="9">
        <v>13</v>
      </c>
      <c r="G34" s="9">
        <v>14</v>
      </c>
      <c r="H34" s="30">
        <v>15</v>
      </c>
      <c r="I34" s="8"/>
      <c r="J34" s="6"/>
      <c r="K34" s="26">
        <v>14</v>
      </c>
      <c r="L34" s="74" t="s">
        <v>74</v>
      </c>
      <c r="M34" s="7">
        <v>16</v>
      </c>
      <c r="N34" s="7">
        <v>17</v>
      </c>
      <c r="O34" s="7">
        <v>18</v>
      </c>
      <c r="P34" s="7">
        <v>19</v>
      </c>
      <c r="Q34" s="29">
        <v>20</v>
      </c>
      <c r="T34" s="33">
        <v>1</v>
      </c>
      <c r="U34" s="40" t="s">
        <v>35</v>
      </c>
      <c r="V34" s="40"/>
      <c r="Y34" s="40"/>
      <c r="Z34" s="40"/>
    </row>
    <row r="35" spans="1:26" ht="26.1" customHeight="1">
      <c r="A35" s="1">
        <v>14</v>
      </c>
      <c r="B35" s="26">
        <v>16</v>
      </c>
      <c r="C35" s="9">
        <v>17</v>
      </c>
      <c r="D35" s="9">
        <v>18</v>
      </c>
      <c r="E35" s="9">
        <v>19</v>
      </c>
      <c r="F35" s="9">
        <v>20</v>
      </c>
      <c r="G35" s="9">
        <v>21</v>
      </c>
      <c r="H35" s="30">
        <v>22</v>
      </c>
      <c r="I35" s="8"/>
      <c r="J35" s="6"/>
      <c r="K35" s="26">
        <v>21</v>
      </c>
      <c r="L35" s="7">
        <v>22</v>
      </c>
      <c r="M35" s="7">
        <v>23</v>
      </c>
      <c r="N35" s="7">
        <v>24</v>
      </c>
      <c r="O35" s="7">
        <v>25</v>
      </c>
      <c r="P35" s="7">
        <v>26</v>
      </c>
      <c r="Q35" s="29">
        <v>27</v>
      </c>
      <c r="T35" s="53" t="s">
        <v>55</v>
      </c>
      <c r="U35" s="40" t="s">
        <v>42</v>
      </c>
    </row>
    <row r="36" spans="1:26" ht="26.1" customHeight="1" thickBot="1">
      <c r="A36" s="2">
        <v>15</v>
      </c>
      <c r="B36" s="26">
        <v>23</v>
      </c>
      <c r="C36" s="97">
        <v>24</v>
      </c>
      <c r="D36" s="97">
        <v>25</v>
      </c>
      <c r="E36" s="9">
        <v>26</v>
      </c>
      <c r="F36" s="9">
        <v>27</v>
      </c>
      <c r="G36" s="9">
        <v>28</v>
      </c>
      <c r="H36" s="30">
        <v>29</v>
      </c>
      <c r="I36" s="8"/>
      <c r="J36" s="6"/>
      <c r="K36" s="27">
        <v>28</v>
      </c>
      <c r="L36" s="20" t="s">
        <v>75</v>
      </c>
      <c r="M36" s="19">
        <v>30</v>
      </c>
      <c r="N36" s="19">
        <v>31</v>
      </c>
      <c r="O36" s="19"/>
      <c r="P36" s="19"/>
      <c r="Q36" s="28"/>
      <c r="T36" s="52" t="s">
        <v>44</v>
      </c>
      <c r="U36" s="35" t="s">
        <v>76</v>
      </c>
    </row>
    <row r="37" spans="1:26" ht="26.1" customHeight="1" thickBot="1">
      <c r="B37" s="27">
        <v>30</v>
      </c>
      <c r="C37" s="19"/>
      <c r="D37" s="19"/>
      <c r="E37" s="19"/>
      <c r="F37" s="19"/>
      <c r="G37" s="19"/>
      <c r="H37" s="28"/>
      <c r="I37" s="8"/>
      <c r="J37" s="6"/>
    </row>
    <row r="38" spans="1:26" ht="26.1" customHeight="1">
      <c r="T38" s="63" t="s">
        <v>46</v>
      </c>
      <c r="U38" s="63" t="s">
        <v>47</v>
      </c>
      <c r="V38" s="63" t="s">
        <v>48</v>
      </c>
      <c r="W38" s="63" t="s">
        <v>49</v>
      </c>
      <c r="X38" s="64" t="s">
        <v>50</v>
      </c>
      <c r="Y38" s="63" t="s">
        <v>51</v>
      </c>
    </row>
    <row r="39" spans="1:26" ht="26.1" customHeight="1">
      <c r="T39" s="65">
        <f>COUNTA(C25,C27,C28,L24,L25,L27,U25,U26,U27,L32,C33,C34,C35,C36)</f>
        <v>14</v>
      </c>
      <c r="U39" s="65">
        <f>COUNTA(D25:D27,D33:D36,M23:M25,M27,M32,V25:V27)</f>
        <v>15</v>
      </c>
      <c r="V39" s="65">
        <f>COUNTA(E25:E27,E33:E36,N23:N26,W23,W25:W27)</f>
        <v>15</v>
      </c>
      <c r="W39" s="65">
        <f>COUNTA(F25:F27,O23:O26,F34:F36,X23,X25:X27)</f>
        <v>14</v>
      </c>
      <c r="X39" s="65">
        <f>COUNTA(G25:G27,P23:P26,Y23,Y25:Y27,G34:G36)</f>
        <v>14</v>
      </c>
      <c r="Y39" s="65">
        <f ca="1">COUNTA(H25:H27,Q23:Q26,Z23,Z25:Z26,H32,H34,H35,H36H34:H36)</f>
        <v>14</v>
      </c>
    </row>
    <row r="40" spans="1:26" ht="26.1" customHeight="1">
      <c r="B40" s="47" t="s">
        <v>77</v>
      </c>
      <c r="I40" s="35"/>
      <c r="J40" s="35"/>
      <c r="Q40" s="88" t="s">
        <v>78</v>
      </c>
      <c r="R40" s="88"/>
      <c r="S40" s="88"/>
      <c r="T40" s="88"/>
      <c r="U40" s="88"/>
      <c r="V40" s="88"/>
      <c r="W40" s="88"/>
      <c r="X40" s="88"/>
      <c r="Y40" s="88"/>
      <c r="Z40" s="89"/>
    </row>
    <row r="41" spans="1:26" ht="26.1" customHeight="1">
      <c r="B41" s="34" t="str">
        <f>CONCATENATE((LEFT(T11,1)+LEFT(T30,1)),"§")</f>
        <v>6§</v>
      </c>
      <c r="C41" s="34"/>
      <c r="D41" s="35" t="s">
        <v>79</v>
      </c>
      <c r="I41" s="35"/>
      <c r="J41" s="35"/>
      <c r="Q41" s="90" t="s">
        <v>80</v>
      </c>
      <c r="R41" s="90"/>
      <c r="S41" s="90"/>
      <c r="T41" s="90"/>
      <c r="U41" s="90"/>
      <c r="V41" s="90"/>
      <c r="W41" s="90"/>
      <c r="X41" s="90"/>
      <c r="Y41" s="90"/>
      <c r="Z41" s="89"/>
    </row>
    <row r="42" spans="1:26" ht="26.1" customHeight="1">
      <c r="B42" s="69" t="str">
        <f>CONCATENATE(LEFT(T13,1)+LEFT(T32,1),"*")</f>
        <v>10*</v>
      </c>
      <c r="C42" s="69"/>
      <c r="D42" s="35" t="s">
        <v>26</v>
      </c>
      <c r="I42" s="35"/>
      <c r="J42" s="35"/>
      <c r="Q42" s="90" t="s">
        <v>81</v>
      </c>
      <c r="R42" s="90"/>
      <c r="S42" s="90"/>
      <c r="T42" s="90"/>
      <c r="U42" s="90"/>
      <c r="V42" s="90"/>
      <c r="W42" s="90"/>
      <c r="X42" s="90"/>
      <c r="Y42" s="90"/>
      <c r="Z42" s="89"/>
    </row>
    <row r="43" spans="1:26" ht="26.1" customHeight="1">
      <c r="B43" s="70">
        <f>T14+T33+(LEFT(T16,1)+LEFT(T35,1))/2</f>
        <v>10.5</v>
      </c>
      <c r="C43" s="70"/>
      <c r="D43" s="35" t="s">
        <v>82</v>
      </c>
      <c r="I43" s="35"/>
      <c r="J43" s="35"/>
      <c r="Q43" s="90" t="s">
        <v>83</v>
      </c>
      <c r="R43" s="90"/>
      <c r="S43" s="90"/>
      <c r="T43" s="90"/>
      <c r="U43" s="90"/>
      <c r="V43" s="90"/>
      <c r="W43" s="90"/>
      <c r="X43" s="90"/>
      <c r="Y43" s="90"/>
      <c r="Z43" s="89"/>
    </row>
    <row r="44" spans="1:26" ht="26.1" customHeight="1">
      <c r="B44" s="71">
        <f>T15+T34+(LEFT(T16,1)+LEFT(T35,1))/2</f>
        <v>8.5</v>
      </c>
      <c r="C44" s="71"/>
      <c r="D44" s="35" t="s">
        <v>84</v>
      </c>
      <c r="I44" s="35"/>
      <c r="J44" s="35"/>
      <c r="Q44" s="90" t="s">
        <v>85</v>
      </c>
      <c r="R44" s="90"/>
      <c r="S44" s="90"/>
      <c r="T44" s="90"/>
      <c r="U44" s="90"/>
      <c r="V44" s="90"/>
      <c r="W44" s="90"/>
      <c r="X44" s="90"/>
      <c r="Y44" s="90"/>
      <c r="Z44" s="89"/>
    </row>
    <row r="45" spans="1:26" ht="26.1" customHeight="1">
      <c r="B45" s="72">
        <f>T12+T31</f>
        <v>142</v>
      </c>
      <c r="C45" s="72"/>
      <c r="D45" s="35" t="s">
        <v>24</v>
      </c>
      <c r="I45" s="35"/>
      <c r="J45" s="35"/>
      <c r="Q45" s="90" t="s">
        <v>86</v>
      </c>
      <c r="R45" s="90"/>
      <c r="S45" s="90"/>
      <c r="T45" s="90"/>
      <c r="U45" s="90"/>
      <c r="V45" s="90"/>
      <c r="W45" s="90"/>
      <c r="X45" s="90"/>
      <c r="Y45" s="90"/>
      <c r="Z45" s="89"/>
    </row>
    <row r="46" spans="1:26" ht="26.1" customHeight="1">
      <c r="B46" s="73" t="s">
        <v>87</v>
      </c>
      <c r="C46" s="73"/>
      <c r="D46" s="35" t="s">
        <v>88</v>
      </c>
      <c r="I46" s="35"/>
      <c r="J46" s="35"/>
      <c r="Q46" s="90" t="s">
        <v>89</v>
      </c>
      <c r="R46" s="90"/>
      <c r="S46" s="90"/>
      <c r="T46" s="90"/>
      <c r="U46" s="90"/>
      <c r="V46" s="90"/>
      <c r="W46" s="90"/>
      <c r="X46" s="90"/>
      <c r="Y46" s="90"/>
      <c r="Z46" s="89"/>
    </row>
    <row r="47" spans="1:26" ht="26.1" customHeight="1">
      <c r="I47" s="35"/>
      <c r="J47" s="35"/>
      <c r="S47" s="35"/>
    </row>
    <row r="48" spans="1:26" ht="26.1" customHeight="1">
      <c r="I48" s="35"/>
      <c r="J48" s="35"/>
      <c r="S48" s="35"/>
    </row>
    <row r="49" spans="1:25" s="48" customFormat="1" ht="26.1" customHeight="1">
      <c r="A49" s="16"/>
      <c r="B49" s="76" t="s">
        <v>90</v>
      </c>
      <c r="D49" s="40" t="s">
        <v>91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5" s="48" customFormat="1" ht="26.1" customHeight="1">
      <c r="A50" s="16"/>
      <c r="B50" s="76" t="s">
        <v>92</v>
      </c>
      <c r="D50" s="40" t="s">
        <v>93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5" s="48" customFormat="1" ht="26.1" customHeight="1">
      <c r="A51" s="16"/>
      <c r="B51" s="77"/>
      <c r="D51" s="77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</row>
    <row r="52" spans="1:25" s="48" customFormat="1" ht="26.1" customHeight="1">
      <c r="A52" s="16"/>
      <c r="B52" s="76" t="s">
        <v>94</v>
      </c>
      <c r="D52" s="40" t="s">
        <v>95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5" s="48" customFormat="1" ht="26.1" customHeight="1">
      <c r="A53" s="16"/>
      <c r="B53" s="76" t="s">
        <v>96</v>
      </c>
      <c r="D53" s="40" t="s">
        <v>97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spans="1:25" s="48" customFormat="1" ht="26.1" customHeight="1">
      <c r="A54" s="16"/>
      <c r="B54" s="76" t="s">
        <v>98</v>
      </c>
      <c r="D54" s="40" t="s">
        <v>99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spans="1:25" s="48" customFormat="1" ht="26.1" customHeight="1">
      <c r="A55" s="16"/>
      <c r="B55" s="77"/>
      <c r="C55" s="77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</row>
    <row r="56" spans="1:25" s="48" customFormat="1" ht="26.1" customHeight="1">
      <c r="A56" s="16"/>
      <c r="B56" s="76" t="s">
        <v>87</v>
      </c>
      <c r="C56" s="77"/>
      <c r="D56" s="40" t="s">
        <v>100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spans="1:25" s="48" customFormat="1" ht="26.1" customHeight="1">
      <c r="A57" s="16"/>
      <c r="B57" s="76" t="s">
        <v>101</v>
      </c>
      <c r="C57" s="40"/>
      <c r="D57" s="40" t="s">
        <v>102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</row>
    <row r="58" spans="1:25" s="48" customFormat="1" ht="26.1" customHeight="1">
      <c r="A58" s="16"/>
      <c r="B58" s="83" t="s">
        <v>103</v>
      </c>
      <c r="C58" s="40"/>
      <c r="D58" s="40" t="s">
        <v>104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1:25" ht="26.1" customHeight="1">
      <c r="B59" s="47"/>
      <c r="I59" s="35"/>
      <c r="J59" s="35"/>
      <c r="S59" s="35"/>
    </row>
    <row r="60" spans="1:25" ht="26.1" customHeight="1">
      <c r="B60" s="49" t="s">
        <v>105</v>
      </c>
      <c r="C60" s="50"/>
      <c r="D60" s="50"/>
      <c r="E60" s="50"/>
      <c r="F60" s="50"/>
      <c r="G60" s="50"/>
      <c r="H60" s="50"/>
      <c r="I60" s="50"/>
      <c r="J60" s="35"/>
      <c r="S60" s="35"/>
    </row>
    <row r="61" spans="1:25" ht="26.1" customHeight="1">
      <c r="B61" s="91" t="s">
        <v>106</v>
      </c>
      <c r="C61" s="92"/>
      <c r="D61" s="92" t="s">
        <v>107</v>
      </c>
      <c r="E61" s="92"/>
      <c r="F61" s="92"/>
      <c r="G61" s="92"/>
      <c r="H61" s="92"/>
      <c r="I61" s="93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5" ht="26.1" customHeight="1">
      <c r="B62" s="94"/>
      <c r="C62" s="95"/>
      <c r="D62" s="95" t="s">
        <v>108</v>
      </c>
      <c r="E62" s="95"/>
      <c r="F62" s="95"/>
      <c r="G62" s="95"/>
      <c r="H62" s="95"/>
      <c r="I62" s="96"/>
      <c r="J62" s="50"/>
      <c r="K62" s="50"/>
      <c r="L62" s="50"/>
      <c r="M62" s="50"/>
      <c r="N62" s="50"/>
      <c r="O62" s="50"/>
      <c r="P62" s="50"/>
      <c r="Q62" s="51"/>
      <c r="R62" s="51"/>
      <c r="S62" s="50"/>
      <c r="T62" s="50"/>
      <c r="U62" s="50"/>
      <c r="V62" s="50"/>
      <c r="W62" s="50"/>
      <c r="X62" s="50"/>
      <c r="Y62" s="50"/>
    </row>
    <row r="63" spans="1:25" ht="26.1" customHeight="1">
      <c r="B63" s="91" t="s">
        <v>109</v>
      </c>
      <c r="C63" s="92"/>
      <c r="D63" s="92" t="s">
        <v>110</v>
      </c>
      <c r="E63" s="92"/>
      <c r="F63" s="92"/>
      <c r="G63" s="92"/>
      <c r="H63" s="92"/>
      <c r="I63" s="93"/>
      <c r="J63" s="50"/>
      <c r="K63" s="50"/>
      <c r="L63" s="50"/>
      <c r="M63" s="50"/>
      <c r="N63" s="50"/>
      <c r="O63" s="50"/>
      <c r="P63" s="51"/>
      <c r="Q63" s="51"/>
      <c r="R63" s="51"/>
      <c r="S63" s="50"/>
      <c r="T63" s="50"/>
      <c r="U63" s="50"/>
      <c r="V63" s="50"/>
      <c r="W63" s="50"/>
      <c r="X63" s="50"/>
      <c r="Y63" s="50"/>
    </row>
    <row r="64" spans="1:25" ht="26.1" customHeight="1">
      <c r="B64" s="94"/>
      <c r="C64" s="95"/>
      <c r="D64" s="95" t="s">
        <v>111</v>
      </c>
      <c r="E64" s="95"/>
      <c r="F64" s="95"/>
      <c r="G64" s="95"/>
      <c r="H64" s="95"/>
      <c r="I64" s="96"/>
      <c r="J64" s="50"/>
      <c r="K64" s="50"/>
      <c r="L64" s="50"/>
      <c r="M64" s="50"/>
      <c r="N64" s="50"/>
      <c r="O64" s="50"/>
      <c r="P64" s="51"/>
      <c r="Q64" s="51"/>
      <c r="R64" s="51"/>
      <c r="S64" s="50"/>
      <c r="T64" s="50"/>
      <c r="U64" s="50"/>
      <c r="V64" s="50"/>
      <c r="W64" s="50"/>
      <c r="X64" s="50"/>
      <c r="Y64" s="50"/>
    </row>
  </sheetData>
  <printOptions gridLines="1"/>
  <pageMargins left="0.25" right="0.25" top="0.75" bottom="0.75" header="0.3" footer="0.3"/>
  <pageSetup paperSize="3"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84365CF59FE4EB5151EE8E1E1F841" ma:contentTypeVersion="41" ma:contentTypeDescription="Create a new document." ma:contentTypeScope="" ma:versionID="898ad0a1d1a83376fd132168c73b0863">
  <xsd:schema xmlns:xsd="http://www.w3.org/2001/XMLSchema" xmlns:xs="http://www.w3.org/2001/XMLSchema" xmlns:p="http://schemas.microsoft.com/office/2006/metadata/properties" xmlns:ns1="http://schemas.microsoft.com/sharepoint/v3" xmlns:ns2="030e813b-ed9a-414d-b428-76f32479fa0f" xmlns:ns3="1f199b55-af57-4ab6-8b3c-4a84b6da2167" targetNamespace="http://schemas.microsoft.com/office/2006/metadata/properties" ma:root="true" ma:fieldsID="ffb4e5f20ad8af8e88f982f14fd1c941" ns1:_="" ns2:_="" ns3:_="">
    <xsd:import namespace="http://schemas.microsoft.com/sharepoint/v3"/>
    <xsd:import namespace="030e813b-ed9a-414d-b428-76f32479fa0f"/>
    <xsd:import namespace="1f199b55-af57-4ab6-8b3c-4a84b6da2167"/>
    <xsd:element name="properties">
      <xsd:complexType>
        <xsd:sequence>
          <xsd:element name="documentManagement">
            <xsd:complexType>
              <xsd:all>
                <xsd:element ref="ns1:ReportOwner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93cd7d69ed74ed29e072024e336f11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Owner" ma:index="4" nillable="true" ma:displayName="Owner" ma:description="Owner of this document" ma:list="UserInfo" ma:internalName="Repor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e813b-ed9a-414d-b428-76f32479fa0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97b0530-8107-447e-a25a-eba7b053afa1}" ma:internalName="TaxCatchAll" ma:showField="CatchAllData" ma:web="030e813b-ed9a-414d-b428-76f32479f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99b55-af57-4ab6-8b3c-4a84b6da2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93cd7d69ed74ed29e072024e336f11f" ma:index="15" ma:taxonomy="true" ma:internalName="m93cd7d69ed74ed29e072024e336f11f" ma:taxonomyFieldName="Tag" ma:displayName="Tag" ma:fieldId="{693cd7d6-9ed7-4ed2-9e07-2024e336f11f}" ma:sspId="f95a9afa-61c7-4e96-8bec-901bd188774b" ma:termSetId="b45b2bf3-1511-4774-a8da-fac4bceecc7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0e813b-ed9a-414d-b428-76f32479fa0f">
      <Value>49</Value>
    </TaxCatchAll>
    <ReportOwner xmlns="http://schemas.microsoft.com/sharepoint/v3">
      <UserInfo>
        <DisplayName/>
        <AccountId xsi:nil="true"/>
        <AccountType/>
      </UserInfo>
    </ReportOwner>
    <m93cd7d69ed74ed29e072024e336f11f xmlns="1f199b55-af57-4ab6-8b3c-4a84b6da21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</TermName>
          <TermId xmlns="http://schemas.microsoft.com/office/infopath/2007/PartnerControls">e5cedecf-35c7-4839-9476-6fc7e8f02aaf</TermId>
        </TermInfo>
      </Terms>
    </m93cd7d69ed74ed29e072024e336f11f>
  </documentManagement>
</p:properties>
</file>

<file path=customXml/itemProps1.xml><?xml version="1.0" encoding="utf-8"?>
<ds:datastoreItem xmlns:ds="http://schemas.openxmlformats.org/officeDocument/2006/customXml" ds:itemID="{0FC20F47-03BE-46A1-BE87-EBE4AFC996D1}"/>
</file>

<file path=customXml/itemProps2.xml><?xml version="1.0" encoding="utf-8"?>
<ds:datastoreItem xmlns:ds="http://schemas.openxmlformats.org/officeDocument/2006/customXml" ds:itemID="{8362D594-F45B-4440-8F5B-6D10E3C9331A}"/>
</file>

<file path=customXml/itemProps3.xml><?xml version="1.0" encoding="utf-8"?>
<ds:datastoreItem xmlns:ds="http://schemas.openxmlformats.org/officeDocument/2006/customXml" ds:itemID="{9CEB69F9-863E-4BB0-8473-BFA22C353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Mantini, David S</dc:creator>
  <cp:keywords/>
  <dc:description/>
  <cp:lastModifiedBy>Timm, Brian</cp:lastModifiedBy>
  <cp:revision/>
  <dcterms:created xsi:type="dcterms:W3CDTF">2025-06-24T16:16:42Z</dcterms:created>
  <dcterms:modified xsi:type="dcterms:W3CDTF">2025-11-12T21:29:57Z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0x010100B7584365CF59FE4EB5151EE8E1E1F841</vt:lpwstr>
  </property>
  <property fmtid="{D5CDD505-2E9C-101B-9397-08002B2CF9AE}" pid="3" name="Tag">
    <vt:lpwstr>49;#Administrative|e5cedecf-35c7-4839-9476-6fc7e8f02aaf</vt:lpwstr>
  </property>
</Properties>
</file>